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9\PIN\"/>
    </mc:Choice>
  </mc:AlternateContent>
  <xr:revisionPtr revIDLastSave="0" documentId="13_ncr:1_{A11E108B-EAF0-4EB0-B25D-96AFD7B6FD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e zbiorcze" sheetId="20" r:id="rId1"/>
    <sheet name="Ranking PiN_DMC&gt;3,5T" sheetId="12" r:id="rId2"/>
    <sheet name="Ranking Naczepy DMC&gt;3,5T" sheetId="13" r:id="rId3"/>
    <sheet name="Przyczepy lekkie" sheetId="14" r:id="rId4"/>
    <sheet name="Ranking_P-CR" sheetId="15" r:id="rId5"/>
    <sheet name="Ranking_CR" sheetId="19" r:id="rId6"/>
  </sheets>
  <externalReferences>
    <externalReference r:id="rId7"/>
    <externalReference r:id="rId8"/>
    <externalReference r:id="rId9"/>
    <externalReference r:id="rId10"/>
  </externalReferences>
  <definedNames>
    <definedName name="czy_czasowe" localSheetId="0">[1]INDEX!$E$21</definedName>
    <definedName name="czy_czasowe">#REF!</definedName>
    <definedName name="jakie" localSheetId="0">[2]INDEX!$A$63</definedName>
    <definedName name="jakie">#REF!</definedName>
    <definedName name="jakie_ang" localSheetId="0">[1]INDEX!$B$63</definedName>
    <definedName name="jakie_ang">#REF!</definedName>
    <definedName name="jakie1" localSheetId="0">[3]INDEX!$A$53</definedName>
    <definedName name="jakie1">#REF!</definedName>
    <definedName name="jakie2" localSheetId="0">[1]INDEX!$A$63</definedName>
    <definedName name="jakie2">#REF!</definedName>
    <definedName name="mancs" localSheetId="0">[4]INDEX!$A$61</definedName>
    <definedName name="mancs">#REF!</definedName>
    <definedName name="mansc" localSheetId="0">[4]INDEX!$A$60</definedName>
    <definedName name="mansc">#REF!</definedName>
    <definedName name="mn" localSheetId="0">[3]INDEX!$E$16</definedName>
    <definedName name="mn">#REF!</definedName>
    <definedName name="Mnth" localSheetId="0">[4]INDEX!$E$21</definedName>
    <definedName name="Mnth">#REF!</definedName>
    <definedName name="pickups" localSheetId="0">[4]INDEX!$A$59</definedName>
    <definedName name="pickups">#REF!</definedName>
    <definedName name="Yr" localSheetId="0">[4]INDEX!$E$26</definedName>
    <definedName name="Y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14" l="1"/>
  <c r="F30" i="14" s="1"/>
  <c r="C30" i="14"/>
  <c r="G30" i="14" l="1"/>
  <c r="D30" i="14"/>
  <c r="E26" i="19"/>
  <c r="F26" i="19" s="1"/>
  <c r="C26" i="19"/>
  <c r="C25" i="15"/>
  <c r="E25" i="15"/>
  <c r="F25" i="15" s="1"/>
  <c r="C30" i="13"/>
  <c r="D30" i="13" s="1"/>
  <c r="E30" i="13"/>
  <c r="F30" i="13" s="1"/>
  <c r="E30" i="12"/>
  <c r="F30" i="12" s="1"/>
  <c r="C30" i="12"/>
  <c r="G30" i="12" s="1"/>
  <c r="D30" i="12" l="1"/>
  <c r="G25" i="15"/>
  <c r="G30" i="13"/>
  <c r="D25" i="15"/>
  <c r="G26" i="19"/>
  <c r="D26" i="19"/>
</calcChain>
</file>

<file path=xl/sharedStrings.xml><?xml version="1.0" encoding="utf-8"?>
<sst xmlns="http://schemas.openxmlformats.org/spreadsheetml/2006/main" count="244" uniqueCount="129">
  <si>
    <t>Pozycja</t>
  </si>
  <si>
    <t>Marka</t>
  </si>
  <si>
    <t>Udział %</t>
  </si>
  <si>
    <t>Zmiana % r/r</t>
  </si>
  <si>
    <t>No.</t>
  </si>
  <si>
    <t>Make</t>
  </si>
  <si>
    <t>Ogółem</t>
  </si>
  <si>
    <t>Change % y/y</t>
  </si>
  <si>
    <t>Total</t>
  </si>
  <si>
    <t>Mkt shr %</t>
  </si>
  <si>
    <t>*/ bez rejestracji czasowych</t>
  </si>
  <si>
    <t>SCHMITZ CARGOBULL</t>
  </si>
  <si>
    <t>KRONE</t>
  </si>
  <si>
    <t>WIELTON</t>
  </si>
  <si>
    <t>KOEGEL</t>
  </si>
  <si>
    <t>SCHWARZMUELLER</t>
  </si>
  <si>
    <t>BODEX</t>
  </si>
  <si>
    <t>KAESSBOHRER</t>
  </si>
  <si>
    <t>ZASŁAW</t>
  </si>
  <si>
    <t>KEMPF</t>
  </si>
  <si>
    <t>INTER CARS - FEBER</t>
  </si>
  <si>
    <t>MEGA</t>
  </si>
  <si>
    <t>FLIEGL</t>
  </si>
  <si>
    <t>Pierwsze rejestracje NOWYCH przyczep i naczep* o DMC&gt;3,5T, udział w rynku %</t>
  </si>
  <si>
    <t>PZPM</t>
  </si>
  <si>
    <t>Pierwsze rejestracje NOWYCH naczep* o DMC&gt;3,5T, udział w rynku %</t>
  </si>
  <si>
    <t>Pierwsze rejestracje NOWYCH przyczep lekkich*, udział w rynku %</t>
  </si>
  <si>
    <t>NEPTUN-SORELPOL</t>
  </si>
  <si>
    <t>RYDWAN</t>
  </si>
  <si>
    <t>WIOLA</t>
  </si>
  <si>
    <t>NIEWIADÓW</t>
  </si>
  <si>
    <t>Pierwsze rejestracje NOWYCH przyczep ciężarowych rolniczych*, udział w rynku %</t>
  </si>
  <si>
    <t>Pierwsze rejestracje NOWYCH ciągników rolniczych*, udział w rynku %</t>
  </si>
  <si>
    <t>NEW HOLLAND</t>
  </si>
  <si>
    <t>JOHN DEERE</t>
  </si>
  <si>
    <t>CASE IH</t>
  </si>
  <si>
    <t>DEUTZ-FAHR</t>
  </si>
  <si>
    <t>KUBOTA</t>
  </si>
  <si>
    <t>FARMTRAC</t>
  </si>
  <si>
    <t>VALTRA</t>
  </si>
  <si>
    <t>** Liczby zawierają rejestracje czasowe na koniec miesięcy</t>
  </si>
  <si>
    <t>WECON</t>
  </si>
  <si>
    <t xml:space="preserve"> </t>
  </si>
  <si>
    <t>BRENDERUP-THULE TRAILERS</t>
  </si>
  <si>
    <t xml:space="preserve">Źródło: analizy PZPM na podstawie CEP </t>
  </si>
  <si>
    <t>Źródło: analizy PZPM na podstawie CEP</t>
  </si>
  <si>
    <t>First Registrations of NEW Semi-Trailers with GVW&gt;3.5T, Market Share %</t>
  </si>
  <si>
    <t>WIDPOL</t>
  </si>
  <si>
    <t>MASSEY FERGUSON</t>
  </si>
  <si>
    <t>MARTZ</t>
  </si>
  <si>
    <t>FARO</t>
  </si>
  <si>
    <t>MASTER-TECH</t>
  </si>
  <si>
    <t>FENDT</t>
  </si>
  <si>
    <t>RAZEM NACZEPY I PRZYCZEPY</t>
  </si>
  <si>
    <t>NACZEPY SPECJALNE</t>
  </si>
  <si>
    <t>NACZEPY CIĘŻAROWE</t>
  </si>
  <si>
    <t>PRZYCZEPY SPECJALNE</t>
  </si>
  <si>
    <t>PRZYCZEPY CIĘŻAROWE</t>
  </si>
  <si>
    <t>% zmiana r/r</t>
  </si>
  <si>
    <t>PIERWSZE REJESTRACJE NOWYCH, PRZYCZEP I NACZEP*, DMC&gt;3.5T</t>
  </si>
  <si>
    <t>RAZEM PRZYCZEPY I NACZEPY</t>
  </si>
  <si>
    <t>naczepy specjalne</t>
  </si>
  <si>
    <t>naczepy ciężarowe</t>
  </si>
  <si>
    <t>NACZEPY</t>
  </si>
  <si>
    <t>przyczepy inne</t>
  </si>
  <si>
    <t>przyczepy ciężarowe rolnicze</t>
  </si>
  <si>
    <t>przyczepy lekkie</t>
  </si>
  <si>
    <t>przyczepy specjalne</t>
  </si>
  <si>
    <t>przyczepy ciężarowe</t>
  </si>
  <si>
    <t>PRZYCZEPY</t>
  </si>
  <si>
    <t>PIERWSZE REJESTRACJE NOWYCH PRZYCZEP I NACZEP* w tym przyczepy lekkie</t>
  </si>
  <si>
    <t>PZPM na podstawie danych CEP</t>
  </si>
  <si>
    <t>SOLIS</t>
  </si>
  <si>
    <t>*Pojazdy zarejestrowane jako Ciągniki Rolnicze bez wyróżnionych jako potencjalne ATV / UTV</t>
  </si>
  <si>
    <t>FRACHT</t>
  </si>
  <si>
    <t>STIM</t>
  </si>
  <si>
    <t>PRONAR</t>
  </si>
  <si>
    <t>METAL-FACH</t>
  </si>
  <si>
    <t>METALTECH</t>
  </si>
  <si>
    <t>PPHU WODZIŃSKI</t>
  </si>
  <si>
    <t>MEPROZET</t>
  </si>
  <si>
    <t>POMOT</t>
  </si>
  <si>
    <t>JOSKIN</t>
  </si>
  <si>
    <t>URSUS</t>
  </si>
  <si>
    <r>
      <t xml:space="preserve">Pozostałe / </t>
    </r>
    <r>
      <rPr>
        <sz val="10"/>
        <color theme="1" tint="0.34998626667073579"/>
        <rFont val="Arial Nova"/>
        <family val="2"/>
      </rPr>
      <t>Others</t>
    </r>
  </si>
  <si>
    <r>
      <t xml:space="preserve">OGÓŁEM / </t>
    </r>
    <r>
      <rPr>
        <b/>
        <sz val="10"/>
        <color theme="0" tint="-0.34998626667073579"/>
        <rFont val="Arial Nova"/>
        <family val="2"/>
      </rPr>
      <t>TOTAL</t>
    </r>
  </si>
  <si>
    <r>
      <t xml:space="preserve">OGÓŁEM / </t>
    </r>
    <r>
      <rPr>
        <b/>
        <sz val="10"/>
        <color theme="0" tint="-0.249977111117893"/>
        <rFont val="Arial Nova"/>
        <family val="2"/>
      </rPr>
      <t>TOTAL</t>
    </r>
  </si>
  <si>
    <t>D-TEC</t>
  </si>
  <si>
    <t>FFB FELDBINDER</t>
  </si>
  <si>
    <t>STAS</t>
  </si>
  <si>
    <t>LS</t>
  </si>
  <si>
    <t>LOVOL</t>
  </si>
  <si>
    <t>TOP TRAILER</t>
  </si>
  <si>
    <t>GT TRAILERS/GNIOTPOL</t>
  </si>
  <si>
    <t>DAEDONG-KIOTI</t>
  </si>
  <si>
    <t>VESTA POLSKA</t>
  </si>
  <si>
    <t>CIMC</t>
  </si>
  <si>
    <t>First Registrations of NEW Trailers &amp; Semi-Trailers with GVW&gt;3.5T, Market Share %</t>
  </si>
  <si>
    <t>First Registrations of NEW Light Trailers, Market Share %</t>
  </si>
  <si>
    <t>First Registrations of NEW Agricultural Trailers, Market Share %</t>
  </si>
  <si>
    <t>First Registrations of NEW Agricultural Tractors*, Market Share %</t>
  </si>
  <si>
    <t>AGROMET PILMET</t>
  </si>
  <si>
    <t>MHS</t>
  </si>
  <si>
    <t>sztuki</t>
  </si>
  <si>
    <t>PRZYCZEPY, DMC&gt;3.5T"</t>
  </si>
  <si>
    <t>NACZEPY, DMC&gt;3.5T"</t>
  </si>
  <si>
    <t>CLAAS</t>
  </si>
  <si>
    <t>CYNKOMET</t>
  </si>
  <si>
    <t>TECHMONT</t>
  </si>
  <si>
    <t>W.N.P. M.SUSKI</t>
  </si>
  <si>
    <t>GŁOWACZ</t>
  </si>
  <si>
    <t>BERGER</t>
  </si>
  <si>
    <t>UNITRAILER</t>
  </si>
  <si>
    <t>LORRIES</t>
  </si>
  <si>
    <t>MARPOL</t>
  </si>
  <si>
    <t>KAMCZEPKA</t>
  </si>
  <si>
    <t>MEILLER-KIPPER</t>
  </si>
  <si>
    <t>AUPAX</t>
  </si>
  <si>
    <t>LAG</t>
  </si>
  <si>
    <t>TEMA-TEMARED</t>
  </si>
  <si>
    <t>Rok narastająco Styczeń - Swrzesień</t>
  </si>
  <si>
    <t>YTD January - September</t>
  </si>
  <si>
    <t>Rok narastająco Styczeń - Wrzesień</t>
  </si>
  <si>
    <t>LAMBERET</t>
  </si>
  <si>
    <t>LOHR</t>
  </si>
  <si>
    <t>2026
Wrz</t>
  </si>
  <si>
    <t>2025
Wrz</t>
  </si>
  <si>
    <t>2026
Sty - Wrz</t>
  </si>
  <si>
    <t>2025
Sty - Wrz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</si>
</sst>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charset val="238"/>
      <scheme val="minor"/>
    </font>
    <font>
      <i/>
      <sz val="10"/>
      <color theme="0" tint="-0.499984740745262"/>
      <name val="Arial"/>
      <family val="2"/>
      <charset val="238"/>
    </font>
    <font>
      <b/>
      <i/>
      <sz val="11"/>
      <color theme="1" tint="0.499984740745262"/>
      <name val="Tahoma"/>
      <family val="2"/>
      <charset val="238"/>
    </font>
    <font>
      <sz val="11"/>
      <color theme="1"/>
      <name val="Arial Nova"/>
      <family val="2"/>
    </font>
    <font>
      <b/>
      <sz val="10"/>
      <color theme="0"/>
      <name val="Arial Nova"/>
      <family val="2"/>
    </font>
    <font>
      <sz val="10"/>
      <color theme="1"/>
      <name val="Arial Nova"/>
      <family val="2"/>
    </font>
    <font>
      <sz val="10"/>
      <color theme="0"/>
      <name val="Arial Nova"/>
      <family val="2"/>
    </font>
    <font>
      <i/>
      <sz val="8"/>
      <color theme="1"/>
      <name val="Arial Nova"/>
      <family val="2"/>
    </font>
    <font>
      <i/>
      <sz val="11"/>
      <color theme="1" tint="0.499984740745262"/>
      <name val="Arial Nova"/>
      <family val="2"/>
    </font>
    <font>
      <i/>
      <sz val="10"/>
      <color theme="1" tint="0.499984740745262"/>
      <name val="Arial Nova"/>
      <family val="2"/>
    </font>
    <font>
      <b/>
      <sz val="10"/>
      <name val="Arial Nova"/>
      <family val="2"/>
    </font>
    <font>
      <b/>
      <i/>
      <sz val="10"/>
      <color theme="1" tint="0.499984740745262"/>
      <name val="Arial Nova"/>
      <family val="2"/>
    </font>
    <font>
      <sz val="10"/>
      <name val="Arial Nova"/>
      <family val="2"/>
    </font>
    <font>
      <b/>
      <i/>
      <sz val="10"/>
      <color theme="0"/>
      <name val="Arial Nova"/>
      <family val="2"/>
    </font>
    <font>
      <sz val="10"/>
      <color theme="1" tint="0.34998626667073579"/>
      <name val="Arial Nova"/>
      <family val="2"/>
    </font>
    <font>
      <b/>
      <sz val="10"/>
      <color theme="0" tint="-0.34998626667073579"/>
      <name val="Arial Nova"/>
      <family val="2"/>
    </font>
    <font>
      <b/>
      <i/>
      <sz val="10"/>
      <color theme="0" tint="-0.34998626667073579"/>
      <name val="Arial Nova"/>
      <family val="2"/>
    </font>
    <font>
      <b/>
      <sz val="10"/>
      <color theme="0" tint="-0.249977111117893"/>
      <name val="Arial Nova"/>
      <family val="2"/>
    </font>
    <font>
      <i/>
      <sz val="10"/>
      <color theme="0" tint="-0.499984740745262"/>
      <name val="Arial Nova"/>
      <family val="2"/>
    </font>
    <font>
      <sz val="11"/>
      <color theme="1"/>
      <name val="Arial Nova"/>
      <family val="2"/>
      <charset val="238"/>
    </font>
    <font>
      <b/>
      <sz val="10"/>
      <color theme="0"/>
      <name val="Arial Nova"/>
      <family val="2"/>
      <charset val="238"/>
    </font>
    <font>
      <sz val="10"/>
      <color theme="0"/>
      <name val="Arial Nova"/>
      <family val="2"/>
      <charset val="238"/>
    </font>
    <font>
      <b/>
      <i/>
      <sz val="11"/>
      <color theme="1" tint="0.499984740745262"/>
      <name val="Aptos"/>
      <family val="2"/>
    </font>
    <font>
      <b/>
      <i/>
      <sz val="10"/>
      <color theme="0" tint="-0.34998626667073579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i/>
      <sz val="8"/>
      <name val="Arial Nova"/>
      <family val="2"/>
    </font>
    <font>
      <i/>
      <sz val="8"/>
      <color theme="1" tint="0.499984740745262"/>
      <name val="Arial Nova"/>
      <family val="2"/>
    </font>
    <font>
      <sz val="10"/>
      <color indexed="8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94CBEE"/>
        <bgColor indexed="64"/>
      </patternFill>
    </fill>
    <fill>
      <patternFill patternType="solid">
        <fgColor rgb="FFE8E8E8"/>
        <bgColor indexed="64"/>
      </patternFill>
    </fill>
  </fills>
  <borders count="17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thin">
        <color rgb="FFF2F2F2"/>
      </left>
      <right/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6" fillId="0" borderId="0" xfId="0" applyFont="1"/>
    <xf numFmtId="0" fontId="3" fillId="0" borderId="0" xfId="4" applyFont="1" applyAlignment="1">
      <alignment vertical="center"/>
    </xf>
    <xf numFmtId="0" fontId="2" fillId="0" borderId="0" xfId="4"/>
    <xf numFmtId="0" fontId="7" fillId="0" borderId="0" xfId="4" applyFont="1"/>
    <xf numFmtId="0" fontId="8" fillId="0" borderId="0" xfId="4" applyFont="1" applyAlignment="1">
      <alignment vertical="center"/>
    </xf>
    <xf numFmtId="0" fontId="9" fillId="0" borderId="0" xfId="0" applyFont="1"/>
    <xf numFmtId="0" fontId="14" fillId="0" borderId="0" xfId="0" applyFont="1"/>
    <xf numFmtId="0" fontId="15" fillId="0" borderId="0" xfId="0" applyFont="1"/>
    <xf numFmtId="0" fontId="18" fillId="0" borderId="1" xfId="4" applyFont="1" applyBorder="1" applyAlignment="1">
      <alignment horizontal="center" vertical="center"/>
    </xf>
    <xf numFmtId="0" fontId="18" fillId="0" borderId="1" xfId="4" applyFont="1" applyBorder="1" applyAlignment="1">
      <alignment vertical="center"/>
    </xf>
    <xf numFmtId="10" fontId="18" fillId="0" borderId="1" xfId="7" applyNumberFormat="1" applyFont="1" applyBorder="1" applyAlignment="1">
      <alignment vertical="center"/>
    </xf>
    <xf numFmtId="165" fontId="18" fillId="0" borderId="1" xfId="7" applyNumberFormat="1" applyFont="1" applyBorder="1" applyAlignment="1">
      <alignment vertical="center"/>
    </xf>
    <xf numFmtId="0" fontId="18" fillId="5" borderId="1" xfId="4" applyFont="1" applyFill="1" applyBorder="1" applyAlignment="1">
      <alignment horizontal="center" vertical="center"/>
    </xf>
    <xf numFmtId="0" fontId="18" fillId="5" borderId="1" xfId="4" applyFont="1" applyFill="1" applyBorder="1" applyAlignment="1">
      <alignment vertical="center"/>
    </xf>
    <xf numFmtId="10" fontId="18" fillId="5" borderId="1" xfId="7" applyNumberFormat="1" applyFont="1" applyFill="1" applyBorder="1" applyAlignment="1">
      <alignment vertical="center"/>
    </xf>
    <xf numFmtId="165" fontId="18" fillId="5" borderId="1" xfId="7" applyNumberFormat="1" applyFont="1" applyFill="1" applyBorder="1" applyAlignment="1">
      <alignment vertical="center"/>
    </xf>
    <xf numFmtId="10" fontId="18" fillId="0" borderId="1" xfId="7" applyNumberFormat="1" applyFont="1" applyFill="1" applyBorder="1" applyAlignment="1">
      <alignment vertical="center"/>
    </xf>
    <xf numFmtId="165" fontId="18" fillId="0" borderId="1" xfId="7" applyNumberFormat="1" applyFont="1" applyFill="1" applyBorder="1" applyAlignment="1">
      <alignment vertical="center"/>
    </xf>
    <xf numFmtId="0" fontId="9" fillId="4" borderId="1" xfId="0" applyFont="1" applyFill="1" applyBorder="1"/>
    <xf numFmtId="0" fontId="18" fillId="4" borderId="1" xfId="4" applyFont="1" applyFill="1" applyBorder="1" applyAlignment="1">
      <alignment vertical="center"/>
    </xf>
    <xf numFmtId="165" fontId="18" fillId="4" borderId="1" xfId="10" applyNumberFormat="1" applyFont="1" applyFill="1" applyBorder="1" applyAlignment="1">
      <alignment vertical="center"/>
    </xf>
    <xf numFmtId="165" fontId="18" fillId="4" borderId="1" xfId="7" applyNumberFormat="1" applyFont="1" applyFill="1" applyBorder="1" applyAlignment="1">
      <alignment vertical="center"/>
    </xf>
    <xf numFmtId="0" fontId="12" fillId="3" borderId="1" xfId="4" applyFont="1" applyFill="1" applyBorder="1"/>
    <xf numFmtId="0" fontId="10" fillId="3" borderId="1" xfId="4" applyFont="1" applyFill="1" applyBorder="1" applyAlignment="1">
      <alignment vertical="center"/>
    </xf>
    <xf numFmtId="9" fontId="10" fillId="3" borderId="1" xfId="7" applyFont="1" applyFill="1" applyBorder="1" applyAlignment="1">
      <alignment vertical="center"/>
    </xf>
    <xf numFmtId="165" fontId="10" fillId="3" borderId="1" xfId="4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top" indent="1"/>
    </xf>
    <xf numFmtId="0" fontId="16" fillId="2" borderId="0" xfId="4" applyFont="1" applyFill="1" applyAlignment="1">
      <alignment vertical="center"/>
    </xf>
    <xf numFmtId="9" fontId="16" fillId="2" borderId="0" xfId="7" applyFont="1" applyFill="1" applyBorder="1" applyAlignment="1">
      <alignment vertical="center"/>
    </xf>
    <xf numFmtId="165" fontId="16" fillId="2" borderId="0" xfId="4" applyNumberFormat="1" applyFont="1" applyFill="1" applyAlignment="1">
      <alignment vertical="center"/>
    </xf>
    <xf numFmtId="0" fontId="18" fillId="4" borderId="1" xfId="4" applyFont="1" applyFill="1" applyBorder="1"/>
    <xf numFmtId="0" fontId="11" fillId="4" borderId="1" xfId="4" applyFont="1" applyFill="1" applyBorder="1"/>
    <xf numFmtId="0" fontId="11" fillId="4" borderId="1" xfId="4" applyFont="1" applyFill="1" applyBorder="1" applyAlignment="1">
      <alignment vertical="center"/>
    </xf>
    <xf numFmtId="165" fontId="11" fillId="4" borderId="1" xfId="10" applyNumberFormat="1" applyFont="1" applyFill="1" applyBorder="1" applyAlignment="1">
      <alignment vertical="center"/>
    </xf>
    <xf numFmtId="165" fontId="11" fillId="4" borderId="1" xfId="7" applyNumberFormat="1" applyFont="1" applyFill="1" applyBorder="1" applyAlignment="1">
      <alignment vertical="center"/>
    </xf>
    <xf numFmtId="3" fontId="18" fillId="0" borderId="1" xfId="4" applyNumberFormat="1" applyFont="1" applyBorder="1" applyAlignment="1">
      <alignment vertical="center"/>
    </xf>
    <xf numFmtId="3" fontId="18" fillId="5" borderId="1" xfId="4" applyNumberFormat="1" applyFont="1" applyFill="1" applyBorder="1" applyAlignment="1">
      <alignment vertical="center"/>
    </xf>
    <xf numFmtId="3" fontId="18" fillId="4" borderId="1" xfId="4" applyNumberFormat="1" applyFont="1" applyFill="1" applyBorder="1" applyAlignment="1">
      <alignment vertical="center"/>
    </xf>
    <xf numFmtId="3" fontId="10" fillId="3" borderId="1" xfId="4" applyNumberFormat="1" applyFont="1" applyFill="1" applyBorder="1" applyAlignment="1">
      <alignment vertical="center"/>
    </xf>
    <xf numFmtId="0" fontId="18" fillId="0" borderId="0" xfId="4" applyFont="1"/>
    <xf numFmtId="0" fontId="24" fillId="0" borderId="0" xfId="4" applyFont="1"/>
    <xf numFmtId="14" fontId="25" fillId="0" borderId="0" xfId="0" applyNumberFormat="1" applyFont="1" applyAlignment="1">
      <alignment horizontal="right"/>
    </xf>
    <xf numFmtId="3" fontId="11" fillId="4" borderId="1" xfId="4" applyNumberFormat="1" applyFont="1" applyFill="1" applyBorder="1" applyAlignment="1">
      <alignment vertical="center"/>
    </xf>
    <xf numFmtId="0" fontId="28" fillId="0" borderId="0" xfId="4" applyFont="1" applyAlignment="1">
      <alignment vertical="center"/>
    </xf>
    <xf numFmtId="0" fontId="27" fillId="3" borderId="12" xfId="4" applyFont="1" applyFill="1" applyBorder="1" applyAlignment="1">
      <alignment horizontal="center" vertical="center" wrapText="1"/>
    </xf>
    <xf numFmtId="0" fontId="27" fillId="3" borderId="8" xfId="4" applyFont="1" applyFill="1" applyBorder="1" applyAlignment="1">
      <alignment horizontal="center" wrapText="1"/>
    </xf>
    <xf numFmtId="0" fontId="30" fillId="3" borderId="14" xfId="4" applyFont="1" applyFill="1" applyBorder="1" applyAlignment="1">
      <alignment horizontal="center" vertical="center" wrapText="1"/>
    </xf>
    <xf numFmtId="0" fontId="30" fillId="3" borderId="11" xfId="4" applyFont="1" applyFill="1" applyBorder="1" applyAlignment="1">
      <alignment horizontal="center" vertical="top" wrapText="1"/>
    </xf>
    <xf numFmtId="0" fontId="31" fillId="0" borderId="0" xfId="4" applyFont="1"/>
    <xf numFmtId="0" fontId="13" fillId="0" borderId="0" xfId="0" applyFont="1"/>
    <xf numFmtId="0" fontId="32" fillId="0" borderId="0" xfId="0" applyFont="1"/>
    <xf numFmtId="14" fontId="9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0" fontId="10" fillId="3" borderId="1" xfId="0" applyFont="1" applyFill="1" applyBorder="1" applyAlignment="1">
      <alignment wrapText="1"/>
    </xf>
    <xf numFmtId="166" fontId="10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wrapText="1"/>
    </xf>
    <xf numFmtId="166" fontId="11" fillId="4" borderId="1" xfId="3" applyNumberFormat="1" applyFont="1" applyFill="1" applyBorder="1" applyAlignment="1">
      <alignment horizontal="center"/>
    </xf>
    <xf numFmtId="165" fontId="11" fillId="4" borderId="1" xfId="1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left" wrapText="1" indent="1"/>
    </xf>
    <xf numFmtId="166" fontId="11" fillId="0" borderId="1" xfId="3" applyNumberFormat="1" applyFont="1" applyBorder="1" applyAlignment="1">
      <alignment horizontal="center"/>
    </xf>
    <xf numFmtId="165" fontId="11" fillId="0" borderId="1" xfId="10" applyNumberFormat="1" applyFont="1" applyBorder="1" applyAlignment="1">
      <alignment horizontal="center"/>
    </xf>
    <xf numFmtId="0" fontId="11" fillId="5" borderId="1" xfId="0" applyFont="1" applyFill="1" applyBorder="1" applyAlignment="1">
      <alignment horizontal="left" wrapText="1" indent="1"/>
    </xf>
    <xf numFmtId="166" fontId="11" fillId="5" borderId="1" xfId="3" applyNumberFormat="1" applyFont="1" applyFill="1" applyBorder="1" applyAlignment="1">
      <alignment horizontal="center"/>
    </xf>
    <xf numFmtId="165" fontId="11" fillId="5" borderId="1" xfId="1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left" wrapText="1" indent="1"/>
    </xf>
    <xf numFmtId="166" fontId="11" fillId="0" borderId="2" xfId="3" applyNumberFormat="1" applyFont="1" applyBorder="1" applyAlignment="1">
      <alignment horizontal="center"/>
    </xf>
    <xf numFmtId="165" fontId="11" fillId="0" borderId="2" xfId="10" applyNumberFormat="1" applyFont="1" applyBorder="1" applyAlignment="1">
      <alignment horizontal="center"/>
    </xf>
    <xf numFmtId="0" fontId="11" fillId="0" borderId="3" xfId="0" applyFont="1" applyBorder="1" applyAlignment="1">
      <alignment horizontal="left" wrapText="1" indent="1"/>
    </xf>
    <xf numFmtId="166" fontId="11" fillId="0" borderId="3" xfId="3" applyNumberFormat="1" applyFont="1" applyBorder="1" applyAlignment="1">
      <alignment horizontal="center"/>
    </xf>
    <xf numFmtId="165" fontId="11" fillId="0" borderId="3" xfId="10" applyNumberFormat="1" applyFont="1" applyBorder="1" applyAlignment="1">
      <alignment horizontal="center"/>
    </xf>
    <xf numFmtId="0" fontId="12" fillId="3" borderId="1" xfId="0" applyFont="1" applyFill="1" applyBorder="1" applyAlignment="1">
      <alignment wrapText="1"/>
    </xf>
    <xf numFmtId="166" fontId="12" fillId="3" borderId="1" xfId="3" applyNumberFormat="1" applyFont="1" applyFill="1" applyBorder="1" applyAlignment="1">
      <alignment horizontal="center"/>
    </xf>
    <xf numFmtId="165" fontId="12" fillId="3" borderId="1" xfId="10" applyNumberFormat="1" applyFont="1" applyFill="1" applyBorder="1" applyAlignment="1">
      <alignment horizontal="center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left" vertical="top" wrapText="1" indent="1"/>
    </xf>
    <xf numFmtId="165" fontId="9" fillId="0" borderId="0" xfId="10" applyNumberFormat="1" applyFont="1"/>
    <xf numFmtId="0" fontId="16" fillId="0" borderId="0" xfId="4" applyFont="1" applyAlignment="1">
      <alignment horizontal="center" vertical="center"/>
    </xf>
    <xf numFmtId="0" fontId="10" fillId="3" borderId="2" xfId="4" applyFont="1" applyFill="1" applyBorder="1" applyAlignment="1">
      <alignment horizontal="center" wrapText="1"/>
    </xf>
    <xf numFmtId="0" fontId="10" fillId="3" borderId="4" xfId="4" applyFont="1" applyFill="1" applyBorder="1" applyAlignment="1">
      <alignment horizontal="center" wrapText="1"/>
    </xf>
    <xf numFmtId="0" fontId="26" fillId="3" borderId="6" xfId="4" applyFont="1" applyFill="1" applyBorder="1" applyAlignment="1">
      <alignment horizontal="center" vertical="center"/>
    </xf>
    <xf numFmtId="0" fontId="26" fillId="3" borderId="7" xfId="4" applyFont="1" applyFill="1" applyBorder="1" applyAlignment="1">
      <alignment horizontal="center" vertical="center"/>
    </xf>
    <xf numFmtId="0" fontId="26" fillId="3" borderId="8" xfId="4" applyFont="1" applyFill="1" applyBorder="1" applyAlignment="1">
      <alignment horizontal="center" vertical="center"/>
    </xf>
    <xf numFmtId="0" fontId="29" fillId="3" borderId="9" xfId="4" applyFont="1" applyFill="1" applyBorder="1" applyAlignment="1">
      <alignment horizontal="center" vertical="center"/>
    </xf>
    <xf numFmtId="0" fontId="29" fillId="3" borderId="10" xfId="4" applyFont="1" applyFill="1" applyBorder="1" applyAlignment="1">
      <alignment horizontal="center" vertical="center"/>
    </xf>
    <xf numFmtId="0" fontId="29" fillId="3" borderId="11" xfId="4" applyFont="1" applyFill="1" applyBorder="1" applyAlignment="1">
      <alignment horizontal="center" vertical="center"/>
    </xf>
    <xf numFmtId="0" fontId="27" fillId="3" borderId="12" xfId="4" applyFont="1" applyFill="1" applyBorder="1" applyAlignment="1">
      <alignment horizontal="center" vertical="center" wrapText="1"/>
    </xf>
    <xf numFmtId="0" fontId="27" fillId="3" borderId="8" xfId="4" applyFont="1" applyFill="1" applyBorder="1" applyAlignment="1">
      <alignment horizontal="center" vertical="center" wrapText="1"/>
    </xf>
    <xf numFmtId="0" fontId="27" fillId="3" borderId="14" xfId="4" applyFont="1" applyFill="1" applyBorder="1" applyAlignment="1">
      <alignment horizontal="center" vertical="center" wrapText="1"/>
    </xf>
    <xf numFmtId="0" fontId="27" fillId="3" borderId="11" xfId="4" applyFont="1" applyFill="1" applyBorder="1" applyAlignment="1">
      <alignment horizontal="center" vertical="center" wrapText="1"/>
    </xf>
    <xf numFmtId="0" fontId="27" fillId="3" borderId="13" xfId="4" applyFont="1" applyFill="1" applyBorder="1" applyAlignment="1">
      <alignment horizontal="center" wrapText="1"/>
    </xf>
    <xf numFmtId="0" fontId="27" fillId="3" borderId="15" xfId="4" applyFont="1" applyFill="1" applyBorder="1" applyAlignment="1">
      <alignment horizontal="center" wrapText="1"/>
    </xf>
    <xf numFmtId="0" fontId="19" fillId="3" borderId="4" xfId="4" applyFont="1" applyFill="1" applyBorder="1" applyAlignment="1">
      <alignment horizontal="center" vertical="top"/>
    </xf>
    <xf numFmtId="0" fontId="19" fillId="3" borderId="3" xfId="4" applyFont="1" applyFill="1" applyBorder="1" applyAlignment="1">
      <alignment horizontal="center" vertical="top"/>
    </xf>
    <xf numFmtId="0" fontId="30" fillId="3" borderId="15" xfId="4" applyFont="1" applyFill="1" applyBorder="1" applyAlignment="1">
      <alignment horizontal="center" vertical="top" wrapText="1"/>
    </xf>
    <xf numFmtId="0" fontId="30" fillId="3" borderId="16" xfId="4" applyFont="1" applyFill="1" applyBorder="1" applyAlignment="1">
      <alignment horizontal="center" vertical="top" wrapText="1"/>
    </xf>
    <xf numFmtId="0" fontId="17" fillId="0" borderId="0" xfId="4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2" fillId="3" borderId="4" xfId="4" applyFont="1" applyFill="1" applyBorder="1" applyAlignment="1">
      <alignment horizontal="center" vertical="top"/>
    </xf>
    <xf numFmtId="0" fontId="22" fillId="3" borderId="3" xfId="4" applyFont="1" applyFill="1" applyBorder="1" applyAlignment="1">
      <alignment horizontal="center" vertical="top"/>
    </xf>
    <xf numFmtId="0" fontId="28" fillId="0" borderId="5" xfId="4" applyFont="1" applyBorder="1" applyAlignment="1">
      <alignment horizontal="center" vertical="center"/>
    </xf>
  </cellXfs>
  <cellStyles count="11">
    <cellStyle name="Dziesiętny 2" xfId="1" xr:uid="{00000000-0005-0000-0000-000001000000}"/>
    <cellStyle name="Dziesiętny 3" xfId="2" xr:uid="{00000000-0005-0000-0000-000002000000}"/>
    <cellStyle name="Dziesiętny 4" xfId="3" xr:uid="{00000000-0005-0000-0000-000003000000}"/>
    <cellStyle name="Normalny" xfId="0" builtinId="0"/>
    <cellStyle name="Normalny 2" xfId="4" xr:uid="{00000000-0005-0000-0000-000005000000}"/>
    <cellStyle name="Normalny 3" xfId="5" xr:uid="{00000000-0005-0000-0000-000006000000}"/>
    <cellStyle name="Normalny 4" xfId="6" xr:uid="{00000000-0005-0000-0000-000007000000}"/>
    <cellStyle name="Procentowy 2" xfId="7" xr:uid="{00000000-0005-0000-0000-000009000000}"/>
    <cellStyle name="Procentowy 3" xfId="8" xr:uid="{00000000-0005-0000-0000-00000A000000}"/>
    <cellStyle name="Procentowy 4" xfId="9" xr:uid="{00000000-0005-0000-0000-00000B000000}"/>
    <cellStyle name="Procentowy 5" xfId="10" xr:uid="{00000000-0005-0000-0000-00000C000000}"/>
  </cellStyles>
  <dxfs count="12"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rgb="FFFF0000"/>
      </font>
    </dxf>
    <dxf>
      <font>
        <color theme="0"/>
      </font>
    </dxf>
    <dxf>
      <font>
        <color theme="5"/>
      </font>
    </dxf>
    <dxf>
      <font>
        <color theme="5"/>
      </font>
    </dxf>
  </dxfs>
  <tableStyles count="0" defaultTableStyle="TableStyleMedium2" defaultPivotStyle="PivotStyleLight16"/>
  <colors>
    <mruColors>
      <color rgb="FF15448A"/>
      <color rgb="FFE8E8E8"/>
      <color rgb="FF94C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0</xdr:rowOff>
    </xdr:from>
    <xdr:to>
      <xdr:col>11</xdr:col>
      <xdr:colOff>231140</xdr:colOff>
      <xdr:row>72</xdr:row>
      <xdr:rowOff>101600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0780F77-99A4-5ABF-D93D-DD4431F34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267950"/>
          <a:ext cx="8968740" cy="304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7</xdr:col>
      <xdr:colOff>73509</xdr:colOff>
      <xdr:row>55</xdr:row>
      <xdr:rowOff>88900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CDA5865-9121-BC0D-AB4B-CB2230098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32500"/>
          <a:ext cx="6315559" cy="4140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34</xdr:row>
      <xdr:rowOff>0</xdr:rowOff>
    </xdr:from>
    <xdr:to>
      <xdr:col>21</xdr:col>
      <xdr:colOff>377190</xdr:colOff>
      <xdr:row>50</xdr:row>
      <xdr:rowOff>87630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DEF5DB4-0A0B-FDB8-73CF-CFB74393E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2050" y="6235700"/>
          <a:ext cx="8930640" cy="30403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6</xdr:col>
      <xdr:colOff>368300</xdr:colOff>
      <xdr:row>53</xdr:row>
      <xdr:rowOff>77679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FD0BB0C-4331-BFE6-DC4F-D1EC69D8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51550"/>
          <a:ext cx="5791200" cy="37733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25400</xdr:rowOff>
    </xdr:from>
    <xdr:to>
      <xdr:col>6</xdr:col>
      <xdr:colOff>396694</xdr:colOff>
      <xdr:row>74</xdr:row>
      <xdr:rowOff>177800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28C40181-35A6-DE6D-0AA6-BEB45D2F5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956800"/>
          <a:ext cx="5819594" cy="38354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21</xdr:col>
      <xdr:colOff>377190</xdr:colOff>
      <xdr:row>72</xdr:row>
      <xdr:rowOff>92710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EE30D7C1-28C6-4EEE-3C5A-99357EDF6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42050" y="10115550"/>
          <a:ext cx="8930640" cy="32232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10</xdr:col>
      <xdr:colOff>598170</xdr:colOff>
      <xdr:row>49</xdr:row>
      <xdr:rowOff>162560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8218E91-32E3-BA9E-277E-3CEE7F312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45200"/>
          <a:ext cx="8923020" cy="31089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205740</xdr:colOff>
      <xdr:row>46</xdr:row>
      <xdr:rowOff>175260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14C460F-E50A-E8F0-956C-54E13E86A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37150"/>
          <a:ext cx="8892540" cy="3489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11</xdr:col>
      <xdr:colOff>205740</xdr:colOff>
      <xdr:row>49</xdr:row>
      <xdr:rowOff>50800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7AAA18F-226C-A094-2FC4-ED1ADCC20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38750"/>
          <a:ext cx="8968740" cy="3429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MSOIS/PZPM%202014/CEP/01.2014/dane%20szczeg&#243;&#322;owe/raporty/PZPM_CEP_RAPORT_PRZYCZEPY_NACZEPY.xlsm" TargetMode="External"/><Relationship Id="rId1" Type="http://schemas.openxmlformats.org/officeDocument/2006/relationships/externalLinkPath" Target="/ZMSOIS/PZPM%202014/CEP/01.2014/dane%20szczeg&#243;&#322;owe/raporty/PZPM_CEP_RAPORT_PRZYCZEPY_NACZEPY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MSOIS/PZPM%202013/CEP/02.2013/dane%20szczeg&#243;&#322;owe/raporty/PZPM_CEP_RAPORT_PRZYCZEPY_NACZEPY_CZY_CZASOWEwy&#322;acznieNIE.xlsm" TargetMode="External"/><Relationship Id="rId1" Type="http://schemas.openxmlformats.org/officeDocument/2006/relationships/externalLinkPath" Target="/ZMSOIS/PZPM%202013/CEP/02.2013/dane%20szczeg&#243;&#322;owe/raporty/PZPM_CEP_RAPORT_PRZYCZEPY_NACZEPY_CZY_CZASOWEwy&#322;acznieNIE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7/CEP/11.2017/dane%20szczeg&#243;&#322;owe/raporty/PZPM_CEP_RAPORT_WSZYSTKIE_POJAZDY.xlsm" TargetMode="External"/><Relationship Id="rId1" Type="http://schemas.openxmlformats.org/officeDocument/2006/relationships/externalLinkPath" Target="/PZPM%202017/CEP/11.2017/dane%20szczeg&#243;&#322;owe/raporty/PZPM_CEP_RAPORT_WSZYSTKIE_POJAZDY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ZMSOIS/PZPM%202012/CEP/12.2012/dane%20szczeg&#243;&#322;owe/raporty/PZPM_CEP_RAPORT_WSZYSTKIE_POJAZDY_GRUDZIE&#323;_2012_NOWE%20I%20U&#379;YWANE.xls" TargetMode="External"/><Relationship Id="rId1" Type="http://schemas.openxmlformats.org/officeDocument/2006/relationships/externalLinkPath" Target="/ZMSOIS/PZPM%202012/CEP/12.2012/dane%20szczeg&#243;&#322;owe/raporty/PZPM_CEP_RAPORT_WSZYSTKIE_POJAZDY_GRUDZIE&#323;_2012_NOWE%20I%20U&#379;YW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PRZYCZ. NACZ.-tabele i wykresy"/>
      <sheetName val="PN&gt;3.5T - tabela (1)"/>
      <sheetName val="PN&gt;3.5T - analiza1"/>
      <sheetName val="PN&gt;3.5T - tabela (2)"/>
      <sheetName val="PN&gt;3.5T - analiza2"/>
      <sheetName val="N&gt;3.5T - tabela (1)"/>
      <sheetName val="N&gt;3.5T - analiza1"/>
      <sheetName val="N&gt;3.5T - tabela (2)"/>
      <sheetName val="N&gt;3.5T - analiza2"/>
      <sheetName val="N&gt;3.5T - Podrodzaje - tabela"/>
      <sheetName val="N&gt;3.5T - Podrodzaje-analiza1"/>
      <sheetName val="P&gt;3.5T - tabela (1)"/>
      <sheetName val="P&gt;3.5T - analiza1"/>
      <sheetName val="P&gt;3.5T - tabela (2)"/>
      <sheetName val="P&gt;3.5T - analiza2"/>
      <sheetName val="P&gt;3.5T - Podrodzaje - tabela"/>
      <sheetName val="P&gt;3.5T - Podrodzaje-analiza1"/>
      <sheetName val="N-C - tabela (1)"/>
      <sheetName val="N-C - analiza1"/>
      <sheetName val="N-C - tabela (2)"/>
      <sheetName val="N-C - analiza2"/>
      <sheetName val="N-C - Podrodzaje - tabela (1)"/>
      <sheetName val="N-C - Podrodzaje-analiza1"/>
      <sheetName val="P-C - tabela (1)"/>
      <sheetName val="P-C - analiza1"/>
      <sheetName val="P-C - tabela (2)"/>
      <sheetName val="P-C - analiza2"/>
      <sheetName val="P-C - Podrodzaje - tabela (1)"/>
      <sheetName val="P-C - Podrodzaje-analiza1"/>
      <sheetName val="P-L - tabela (1)"/>
      <sheetName val="P-L - analiza1"/>
      <sheetName val="P-L - tabela (2)"/>
      <sheetName val="P-L - analiza2"/>
      <sheetName val="P-CR - tabela (1)"/>
      <sheetName val="P-CR - analiza1"/>
      <sheetName val="P-CR - tabela (2)"/>
      <sheetName val="P-R - analiza2"/>
      <sheetName val="Naczepy-przeznaczenie-analiza"/>
      <sheetName val="Przyczepy-przeznaczenie-analiza"/>
      <sheetName val="Rodzaje - analiza"/>
      <sheetName val="BAZA_PRZYCZEPY_NACZEPY"/>
      <sheetName val="Arkusz1"/>
    </sheetNames>
    <sheetDataSet>
      <sheetData sheetId="0">
        <row r="21">
          <cell r="E21" t="str">
            <v>WSZYSTKIE</v>
          </cell>
        </row>
        <row r="63">
          <cell r="A63" t="str">
            <v>NOWYCH</v>
          </cell>
          <cell r="B63" t="str">
            <v>NEW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NACZ. PRZYCZ.-tabele i wykresy"/>
      <sheetName val="N-C - tabela (1)"/>
      <sheetName val="N-C - analiza1"/>
      <sheetName val="N-C - tabela (2)"/>
      <sheetName val="N-C - analiza2"/>
      <sheetName val="P-C - tabela (1)"/>
      <sheetName val="P-C - analiza1"/>
      <sheetName val="P-C - tabela (2)"/>
      <sheetName val="P-C - analiza2"/>
      <sheetName val="P-L - tabela (1)"/>
      <sheetName val="P-L - analiza1"/>
      <sheetName val="P-L - tabela (2)"/>
      <sheetName val="P-L - analiza2"/>
      <sheetName val="Naczepy-podrodzaj-analiza"/>
      <sheetName val="Naczepy-przeznaczenie-analiza"/>
      <sheetName val="Przyczepy-podrodzaj-analiza"/>
      <sheetName val="Przyczepy-przeznaczenie-analiza"/>
      <sheetName val="Rodzaje - analiza"/>
      <sheetName val="BAZA_REJESTRACJE"/>
    </sheetNames>
    <sheetDataSet>
      <sheetData sheetId="0" refreshError="1">
        <row r="63">
          <cell r="A63" t="str">
            <v>NOWYCH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POJAZDY - tabele i wykresy (1)"/>
      <sheetName val="Rodzaje - analiza (2)"/>
      <sheetName val="POJAZDY - tabele i wykresy (2)"/>
      <sheetName val="Rodzaje - analiza (3)"/>
      <sheetName val="SO i SD - tabele i wykresy"/>
      <sheetName val="SC pow 3,5T - tabele i wykresy 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>
        <row r="16">
          <cell r="E16" t="str">
            <v>Listopad</v>
          </cell>
        </row>
        <row r="53">
          <cell r="A53" t="str">
            <v>NOWYCH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SO i SD - tabele i wykresy"/>
      <sheetName val="SC pow 3,5T - tabele i wykresy "/>
      <sheetName val="PTW i ATV - tabele i wykresy"/>
      <sheetName val="SO i SO# - tabela (1)"/>
      <sheetName val="SO i SO# - tabela (2)"/>
      <sheetName val="SO# - tabela (1)"/>
      <sheetName val="SC-DOST i SS-DOST - tabela (1)"/>
      <sheetName val="SC-DOST i SS-DOST - tabela (2)"/>
      <sheetName val="SO i SC do 3.5T - tabela (1)"/>
      <sheetName val="SO i SC do 3.5T - tabela (2)"/>
      <sheetName val="SC pow 3.5T - tabela (1)"/>
      <sheetName val="SC pow 3.5T - tabela (2)"/>
      <sheetName val="SC od 3,5T segmenty - tabela1 "/>
      <sheetName val="SC od 3,5T segmenty - tabela2"/>
      <sheetName val="AUTOBUSY - tabela (1)"/>
      <sheetName val="AUTOBUSY - tabela (2)"/>
      <sheetName val="MC - tabela (1)"/>
      <sheetName val="MC - tabela (2)"/>
      <sheetName val="MP - tabela (1)"/>
      <sheetName val="MP - tabela (2)"/>
      <sheetName val="Samochodowy inny - tabela (1)"/>
      <sheetName val="Samochodowy inny - tabela (2)"/>
      <sheetName val="Ciągniki rolnicze - tabela (1)"/>
      <sheetName val="Ciągniki rolnicze - tabela (2)"/>
    </sheetNames>
    <sheetDataSet>
      <sheetData sheetId="0" refreshError="1">
        <row r="21">
          <cell r="E21" t="str">
            <v>Grudzień</v>
          </cell>
        </row>
        <row r="26">
          <cell r="E26">
            <v>2012</v>
          </cell>
        </row>
        <row r="59">
          <cell r="A59">
            <v>0</v>
          </cell>
        </row>
        <row r="60">
          <cell r="A60">
            <v>0</v>
          </cell>
        </row>
        <row r="61">
          <cell r="A6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A4C94-C54D-4393-A45D-92B12C77CC09}">
  <dimension ref="A1:G34"/>
  <sheetViews>
    <sheetView showGridLines="0" tabSelected="1" zoomScale="90" zoomScaleNormal="90" workbookViewId="0"/>
  </sheetViews>
  <sheetFormatPr defaultColWidth="9.26953125" defaultRowHeight="14" x14ac:dyDescent="0.3"/>
  <cols>
    <col min="1" max="1" width="28.26953125" style="6" customWidth="1"/>
    <col min="2" max="7" width="11.7265625" style="6" customWidth="1"/>
    <col min="8" max="16384" width="9.26953125" style="6"/>
  </cols>
  <sheetData>
    <row r="1" spans="1:7" x14ac:dyDescent="0.3">
      <c r="A1" s="6" t="s">
        <v>71</v>
      </c>
      <c r="G1" s="52">
        <v>46304</v>
      </c>
    </row>
    <row r="2" spans="1:7" x14ac:dyDescent="0.3">
      <c r="G2" s="53" t="s">
        <v>103</v>
      </c>
    </row>
    <row r="3" spans="1:7" ht="26.15" customHeight="1" x14ac:dyDescent="0.3">
      <c r="A3" s="98" t="s">
        <v>70</v>
      </c>
      <c r="B3" s="98"/>
      <c r="C3" s="98"/>
      <c r="D3" s="98"/>
      <c r="E3" s="98"/>
      <c r="F3" s="98"/>
      <c r="G3" s="98"/>
    </row>
    <row r="4" spans="1:7" ht="26.15" customHeight="1" x14ac:dyDescent="0.3">
      <c r="A4" s="54"/>
      <c r="B4" s="55" t="s">
        <v>125</v>
      </c>
      <c r="C4" s="55" t="s">
        <v>126</v>
      </c>
      <c r="D4" s="56" t="s">
        <v>58</v>
      </c>
      <c r="E4" s="55" t="s">
        <v>127</v>
      </c>
      <c r="F4" s="55" t="s">
        <v>128</v>
      </c>
      <c r="G4" s="56" t="s">
        <v>58</v>
      </c>
    </row>
    <row r="5" spans="1:7" ht="26.15" customHeight="1" x14ac:dyDescent="0.3">
      <c r="A5" s="57" t="s">
        <v>69</v>
      </c>
      <c r="B5" s="58">
        <v>6476</v>
      </c>
      <c r="C5" s="58">
        <v>5983</v>
      </c>
      <c r="D5" s="59">
        <v>8.2400133712184465E-2</v>
      </c>
      <c r="E5" s="58">
        <v>62548</v>
      </c>
      <c r="F5" s="58">
        <v>57767</v>
      </c>
      <c r="G5" s="59">
        <v>8.2763515501930174E-2</v>
      </c>
    </row>
    <row r="6" spans="1:7" ht="26.15" customHeight="1" x14ac:dyDescent="0.3">
      <c r="A6" s="60" t="s">
        <v>68</v>
      </c>
      <c r="B6" s="61">
        <v>1369</v>
      </c>
      <c r="C6" s="61">
        <v>1196</v>
      </c>
      <c r="D6" s="62">
        <v>0.14464882943143809</v>
      </c>
      <c r="E6" s="61">
        <v>12407</v>
      </c>
      <c r="F6" s="61">
        <v>10140</v>
      </c>
      <c r="G6" s="62">
        <v>0.22357001972386592</v>
      </c>
    </row>
    <row r="7" spans="1:7" ht="26.15" customHeight="1" x14ac:dyDescent="0.3">
      <c r="A7" s="63" t="s">
        <v>67</v>
      </c>
      <c r="B7" s="64">
        <v>164</v>
      </c>
      <c r="C7" s="64">
        <v>199</v>
      </c>
      <c r="D7" s="65">
        <v>-0.17587939698492461</v>
      </c>
      <c r="E7" s="64">
        <v>2065</v>
      </c>
      <c r="F7" s="64">
        <v>1907</v>
      </c>
      <c r="G7" s="65">
        <v>8.285264813843729E-2</v>
      </c>
    </row>
    <row r="8" spans="1:7" ht="26.15" customHeight="1" x14ac:dyDescent="0.3">
      <c r="A8" s="60" t="s">
        <v>66</v>
      </c>
      <c r="B8" s="61">
        <v>4567</v>
      </c>
      <c r="C8" s="61">
        <v>4250</v>
      </c>
      <c r="D8" s="62">
        <v>7.4588235294117622E-2</v>
      </c>
      <c r="E8" s="61">
        <v>44112</v>
      </c>
      <c r="F8" s="61">
        <v>40449</v>
      </c>
      <c r="G8" s="62">
        <v>9.0558481050211359E-2</v>
      </c>
    </row>
    <row r="9" spans="1:7" ht="26.15" customHeight="1" x14ac:dyDescent="0.3">
      <c r="A9" s="63" t="s">
        <v>65</v>
      </c>
      <c r="B9" s="64">
        <v>374</v>
      </c>
      <c r="C9" s="64">
        <v>338</v>
      </c>
      <c r="D9" s="65">
        <v>0.10650887573964507</v>
      </c>
      <c r="E9" s="64">
        <v>3962</v>
      </c>
      <c r="F9" s="64">
        <v>5271</v>
      </c>
      <c r="G9" s="65">
        <v>-0.24833997343957503</v>
      </c>
    </row>
    <row r="10" spans="1:7" ht="26.15" customHeight="1" x14ac:dyDescent="0.3">
      <c r="A10" s="60" t="s">
        <v>64</v>
      </c>
      <c r="B10" s="61">
        <v>2</v>
      </c>
      <c r="C10" s="61">
        <v>0</v>
      </c>
      <c r="D10" s="62"/>
      <c r="E10" s="61">
        <v>2</v>
      </c>
      <c r="F10" s="61">
        <v>0</v>
      </c>
      <c r="G10" s="62"/>
    </row>
    <row r="11" spans="1:7" ht="26.15" customHeight="1" x14ac:dyDescent="0.3">
      <c r="A11" s="57" t="s">
        <v>63</v>
      </c>
      <c r="B11" s="58">
        <v>1787</v>
      </c>
      <c r="C11" s="58">
        <v>1460</v>
      </c>
      <c r="D11" s="59">
        <v>0.22397260273972597</v>
      </c>
      <c r="E11" s="58">
        <v>14686</v>
      </c>
      <c r="F11" s="58">
        <v>13339</v>
      </c>
      <c r="G11" s="59">
        <v>0.10098208261488861</v>
      </c>
    </row>
    <row r="12" spans="1:7" ht="26.15" customHeight="1" x14ac:dyDescent="0.3">
      <c r="A12" s="66" t="s">
        <v>62</v>
      </c>
      <c r="B12" s="67">
        <v>1784</v>
      </c>
      <c r="C12" s="67">
        <v>1458</v>
      </c>
      <c r="D12" s="68">
        <v>0.22359396433470513</v>
      </c>
      <c r="E12" s="67">
        <v>14678</v>
      </c>
      <c r="F12" s="67">
        <v>13332</v>
      </c>
      <c r="G12" s="68">
        <v>0.10096009600960087</v>
      </c>
    </row>
    <row r="13" spans="1:7" ht="26.15" customHeight="1" x14ac:dyDescent="0.3">
      <c r="A13" s="69" t="s">
        <v>61</v>
      </c>
      <c r="B13" s="70">
        <v>3</v>
      </c>
      <c r="C13" s="70">
        <v>2</v>
      </c>
      <c r="D13" s="71">
        <v>0.5</v>
      </c>
      <c r="E13" s="70">
        <v>8</v>
      </c>
      <c r="F13" s="70">
        <v>7</v>
      </c>
      <c r="G13" s="71">
        <v>0.14285714285714279</v>
      </c>
    </row>
    <row r="14" spans="1:7" ht="26.15" customHeight="1" x14ac:dyDescent="0.3">
      <c r="A14" s="72" t="s">
        <v>60</v>
      </c>
      <c r="B14" s="73">
        <v>8263</v>
      </c>
      <c r="C14" s="73">
        <v>7443</v>
      </c>
      <c r="D14" s="74">
        <v>0.11017063012226247</v>
      </c>
      <c r="E14" s="73">
        <v>77234</v>
      </c>
      <c r="F14" s="73">
        <v>71106</v>
      </c>
      <c r="G14" s="74">
        <v>8.6181194273338368E-2</v>
      </c>
    </row>
    <row r="15" spans="1:7" ht="14.25" customHeight="1" x14ac:dyDescent="0.3">
      <c r="A15" s="75" t="s">
        <v>10</v>
      </c>
    </row>
    <row r="16" spans="1:7" x14ac:dyDescent="0.3">
      <c r="A16" s="50" t="s">
        <v>44</v>
      </c>
    </row>
    <row r="17" spans="1:7" x14ac:dyDescent="0.3">
      <c r="A17" s="51"/>
    </row>
    <row r="18" spans="1:7" x14ac:dyDescent="0.3">
      <c r="A18" s="7"/>
    </row>
    <row r="20" spans="1:7" ht="26.15" customHeight="1" x14ac:dyDescent="0.3">
      <c r="A20" s="98" t="s">
        <v>59</v>
      </c>
      <c r="B20" s="98"/>
      <c r="C20" s="98"/>
      <c r="D20" s="98"/>
      <c r="E20" s="98"/>
      <c r="F20" s="98"/>
      <c r="G20" s="98"/>
    </row>
    <row r="21" spans="1:7" ht="26.15" customHeight="1" x14ac:dyDescent="0.3">
      <c r="A21" s="54"/>
      <c r="B21" s="55" t="s">
        <v>125</v>
      </c>
      <c r="C21" s="55" t="s">
        <v>126</v>
      </c>
      <c r="D21" s="56" t="s">
        <v>58</v>
      </c>
      <c r="E21" s="55" t="s">
        <v>127</v>
      </c>
      <c r="F21" s="55" t="s">
        <v>128</v>
      </c>
      <c r="G21" s="56" t="s">
        <v>58</v>
      </c>
    </row>
    <row r="22" spans="1:7" ht="26.15" customHeight="1" x14ac:dyDescent="0.3">
      <c r="A22" s="57" t="s">
        <v>104</v>
      </c>
      <c r="B22" s="58">
        <v>228</v>
      </c>
      <c r="C22" s="58">
        <v>232</v>
      </c>
      <c r="D22" s="59">
        <v>-1.7241379310344862E-2</v>
      </c>
      <c r="E22" s="58">
        <v>2197</v>
      </c>
      <c r="F22" s="58">
        <v>1862</v>
      </c>
      <c r="G22" s="59">
        <v>0.17991407089151457</v>
      </c>
    </row>
    <row r="23" spans="1:7" ht="26.15" customHeight="1" x14ac:dyDescent="0.3">
      <c r="A23" s="66" t="s">
        <v>57</v>
      </c>
      <c r="B23" s="67">
        <v>226</v>
      </c>
      <c r="C23" s="67">
        <v>231</v>
      </c>
      <c r="D23" s="68">
        <v>-2.1645021645021689E-2</v>
      </c>
      <c r="E23" s="67">
        <v>2173</v>
      </c>
      <c r="F23" s="67">
        <v>1848</v>
      </c>
      <c r="G23" s="68">
        <v>0.17586580086580095</v>
      </c>
    </row>
    <row r="24" spans="1:7" ht="26.15" customHeight="1" x14ac:dyDescent="0.3">
      <c r="A24" s="69" t="s">
        <v>56</v>
      </c>
      <c r="B24" s="70">
        <v>2</v>
      </c>
      <c r="C24" s="70">
        <v>1</v>
      </c>
      <c r="D24" s="71">
        <v>1</v>
      </c>
      <c r="E24" s="70">
        <v>24</v>
      </c>
      <c r="F24" s="70">
        <v>14</v>
      </c>
      <c r="G24" s="71">
        <v>0.71428571428571419</v>
      </c>
    </row>
    <row r="25" spans="1:7" ht="26.15" customHeight="1" x14ac:dyDescent="0.3">
      <c r="A25" s="57" t="s">
        <v>105</v>
      </c>
      <c r="B25" s="58">
        <v>1786</v>
      </c>
      <c r="C25" s="58">
        <v>1457</v>
      </c>
      <c r="D25" s="59">
        <v>0.22580645161290325</v>
      </c>
      <c r="E25" s="58">
        <v>14657</v>
      </c>
      <c r="F25" s="58">
        <v>13311</v>
      </c>
      <c r="G25" s="59">
        <v>0.10111937495304635</v>
      </c>
    </row>
    <row r="26" spans="1:7" ht="26.15" customHeight="1" x14ac:dyDescent="0.3">
      <c r="A26" s="66" t="s">
        <v>55</v>
      </c>
      <c r="B26" s="67">
        <v>1783</v>
      </c>
      <c r="C26" s="67">
        <v>1456</v>
      </c>
      <c r="D26" s="68">
        <v>0.22458791208791218</v>
      </c>
      <c r="E26" s="67">
        <v>14649</v>
      </c>
      <c r="F26" s="67">
        <v>13307</v>
      </c>
      <c r="G26" s="68">
        <v>0.10084917712482144</v>
      </c>
    </row>
    <row r="27" spans="1:7" ht="26.15" customHeight="1" x14ac:dyDescent="0.3">
      <c r="A27" s="69" t="s">
        <v>54</v>
      </c>
      <c r="B27" s="70">
        <v>3</v>
      </c>
      <c r="C27" s="70">
        <v>1</v>
      </c>
      <c r="D27" s="71">
        <v>2</v>
      </c>
      <c r="E27" s="70">
        <v>8</v>
      </c>
      <c r="F27" s="70">
        <v>4</v>
      </c>
      <c r="G27" s="71">
        <v>1</v>
      </c>
    </row>
    <row r="28" spans="1:7" ht="26.15" customHeight="1" x14ac:dyDescent="0.3">
      <c r="A28" s="72" t="s">
        <v>53</v>
      </c>
      <c r="B28" s="73">
        <v>2014</v>
      </c>
      <c r="C28" s="73">
        <v>1689</v>
      </c>
      <c r="D28" s="74">
        <v>0.19242155121373594</v>
      </c>
      <c r="E28" s="73">
        <v>16854</v>
      </c>
      <c r="F28" s="73">
        <v>15173</v>
      </c>
      <c r="G28" s="74">
        <v>0.11078890133790287</v>
      </c>
    </row>
    <row r="29" spans="1:7" x14ac:dyDescent="0.3">
      <c r="A29" s="76" t="s">
        <v>10</v>
      </c>
    </row>
    <row r="30" spans="1:7" x14ac:dyDescent="0.3">
      <c r="A30" s="50" t="s">
        <v>45</v>
      </c>
    </row>
    <row r="31" spans="1:7" x14ac:dyDescent="0.3">
      <c r="A31" s="8"/>
    </row>
    <row r="34" spans="2:2" x14ac:dyDescent="0.3">
      <c r="B34" s="77"/>
    </row>
  </sheetData>
  <mergeCells count="2">
    <mergeCell ref="A3:G3"/>
    <mergeCell ref="A20:G20"/>
  </mergeCells>
  <conditionalFormatting sqref="D5:D14 G5:G14">
    <cfRule type="cellIs" dxfId="11" priority="1" operator="lessThan">
      <formula>0</formula>
    </cfRule>
  </conditionalFormatting>
  <conditionalFormatting sqref="D22:D28 G22:G28">
    <cfRule type="cellIs" dxfId="10" priority="7" operator="lessThan">
      <formula>0</formula>
    </cfRule>
  </conditionalFormatting>
  <pageMargins left="0.7" right="0.7" top="0.75" bottom="0.75" header="0.3" footer="0.3"/>
  <pageSetup paperSize="9" scale="60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5"/>
  <sheetViews>
    <sheetView showGridLines="0" zoomScaleNormal="100" workbookViewId="0"/>
  </sheetViews>
  <sheetFormatPr defaultRowHeight="14.5" x14ac:dyDescent="0.35"/>
  <cols>
    <col min="1" max="1" width="8" customWidth="1"/>
    <col min="2" max="2" width="22.7265625" customWidth="1"/>
    <col min="3" max="7" width="11.7265625" customWidth="1"/>
    <col min="8" max="10" width="9" customWidth="1"/>
  </cols>
  <sheetData>
    <row r="1" spans="1:10" x14ac:dyDescent="0.35">
      <c r="A1" s="6" t="s">
        <v>24</v>
      </c>
      <c r="B1" s="6"/>
      <c r="C1" s="6"/>
      <c r="D1" s="6"/>
      <c r="E1" s="6"/>
      <c r="F1" s="6"/>
      <c r="G1" s="42">
        <v>46304</v>
      </c>
    </row>
    <row r="2" spans="1:10" ht="14.65" customHeight="1" x14ac:dyDescent="0.35">
      <c r="A2" s="78" t="s">
        <v>23</v>
      </c>
      <c r="B2" s="78"/>
      <c r="C2" s="78"/>
      <c r="D2" s="78"/>
      <c r="E2" s="78"/>
      <c r="F2" s="78"/>
      <c r="G2" s="78"/>
      <c r="H2" s="2"/>
      <c r="I2" s="2"/>
      <c r="J2" s="2"/>
    </row>
    <row r="3" spans="1:10" ht="14.65" customHeight="1" thickBot="1" x14ac:dyDescent="0.4">
      <c r="A3" s="97" t="s">
        <v>97</v>
      </c>
      <c r="B3" s="97"/>
      <c r="C3" s="97"/>
      <c r="D3" s="97"/>
      <c r="E3" s="97"/>
      <c r="F3" s="97"/>
      <c r="G3" s="97"/>
      <c r="H3" s="2"/>
      <c r="I3" s="2"/>
      <c r="J3" s="2"/>
    </row>
    <row r="4" spans="1:10" ht="14.65" customHeight="1" x14ac:dyDescent="0.35">
      <c r="A4" s="79" t="s">
        <v>0</v>
      </c>
      <c r="B4" s="79" t="s">
        <v>1</v>
      </c>
      <c r="C4" s="81" t="s">
        <v>122</v>
      </c>
      <c r="D4" s="82"/>
      <c r="E4" s="82"/>
      <c r="F4" s="82"/>
      <c r="G4" s="83"/>
    </row>
    <row r="5" spans="1:10" ht="14.65" customHeight="1" thickBot="1" x14ac:dyDescent="0.4">
      <c r="A5" s="80"/>
      <c r="B5" s="80"/>
      <c r="C5" s="84" t="s">
        <v>121</v>
      </c>
      <c r="D5" s="85"/>
      <c r="E5" s="85"/>
      <c r="F5" s="85"/>
      <c r="G5" s="86"/>
    </row>
    <row r="6" spans="1:10" ht="14.65" customHeight="1" x14ac:dyDescent="0.35">
      <c r="A6" s="80"/>
      <c r="B6" s="80"/>
      <c r="C6" s="87">
        <v>2026</v>
      </c>
      <c r="D6" s="88"/>
      <c r="E6" s="87">
        <v>2025</v>
      </c>
      <c r="F6" s="88"/>
      <c r="G6" s="91" t="s">
        <v>3</v>
      </c>
    </row>
    <row r="7" spans="1:10" ht="14.65" customHeight="1" thickBot="1" x14ac:dyDescent="0.4">
      <c r="A7" s="93" t="s">
        <v>4</v>
      </c>
      <c r="B7" s="93" t="s">
        <v>5</v>
      </c>
      <c r="C7" s="89"/>
      <c r="D7" s="90"/>
      <c r="E7" s="89"/>
      <c r="F7" s="90"/>
      <c r="G7" s="92"/>
    </row>
    <row r="8" spans="1:10" ht="14.65" customHeight="1" x14ac:dyDescent="0.35">
      <c r="A8" s="93"/>
      <c r="B8" s="93"/>
      <c r="C8" s="45" t="s">
        <v>6</v>
      </c>
      <c r="D8" s="46" t="s">
        <v>2</v>
      </c>
      <c r="E8" s="45" t="s">
        <v>6</v>
      </c>
      <c r="F8" s="46" t="s">
        <v>2</v>
      </c>
      <c r="G8" s="95" t="s">
        <v>7</v>
      </c>
    </row>
    <row r="9" spans="1:10" ht="14.65" customHeight="1" thickBot="1" x14ac:dyDescent="0.4">
      <c r="A9" s="94"/>
      <c r="B9" s="94"/>
      <c r="C9" s="47" t="s">
        <v>8</v>
      </c>
      <c r="D9" s="48" t="s">
        <v>9</v>
      </c>
      <c r="E9" s="47" t="s">
        <v>8</v>
      </c>
      <c r="F9" s="48" t="s">
        <v>9</v>
      </c>
      <c r="G9" s="96"/>
    </row>
    <row r="10" spans="1:10" ht="14.65" customHeight="1" x14ac:dyDescent="0.35">
      <c r="A10" s="9">
        <v>1</v>
      </c>
      <c r="B10" s="10" t="s">
        <v>11</v>
      </c>
      <c r="C10" s="36">
        <v>3644</v>
      </c>
      <c r="D10" s="11">
        <v>0.21620980182745936</v>
      </c>
      <c r="E10" s="36">
        <v>4242</v>
      </c>
      <c r="F10" s="11">
        <v>0.27957556185329202</v>
      </c>
      <c r="G10" s="12">
        <v>-0.14097123998114092</v>
      </c>
    </row>
    <row r="11" spans="1:10" ht="14.65" customHeight="1" x14ac:dyDescent="0.35">
      <c r="A11" s="13">
        <v>2</v>
      </c>
      <c r="B11" s="14" t="s">
        <v>12</v>
      </c>
      <c r="C11" s="37">
        <v>3237</v>
      </c>
      <c r="D11" s="15">
        <v>0.19206123175507298</v>
      </c>
      <c r="E11" s="37">
        <v>2148</v>
      </c>
      <c r="F11" s="15">
        <v>0.14156725762868252</v>
      </c>
      <c r="G11" s="16">
        <v>0.50698324022346375</v>
      </c>
    </row>
    <row r="12" spans="1:10" ht="14.65" customHeight="1" x14ac:dyDescent="0.35">
      <c r="A12" s="9">
        <v>3</v>
      </c>
      <c r="B12" s="10" t="s">
        <v>13</v>
      </c>
      <c r="C12" s="36">
        <v>2389</v>
      </c>
      <c r="D12" s="11">
        <v>0.14174676634626796</v>
      </c>
      <c r="E12" s="36">
        <v>2255</v>
      </c>
      <c r="F12" s="11">
        <v>0.1486192578923087</v>
      </c>
      <c r="G12" s="12">
        <v>5.9423503325942262E-2</v>
      </c>
    </row>
    <row r="13" spans="1:10" ht="14.65" customHeight="1" x14ac:dyDescent="0.35">
      <c r="A13" s="13">
        <v>4</v>
      </c>
      <c r="B13" s="14" t="s">
        <v>14</v>
      </c>
      <c r="C13" s="37">
        <v>2273</v>
      </c>
      <c r="D13" s="15">
        <v>0.13486412721015784</v>
      </c>
      <c r="E13" s="37">
        <v>1513</v>
      </c>
      <c r="F13" s="15">
        <v>9.9716601858564555E-2</v>
      </c>
      <c r="G13" s="16">
        <v>0.50231328486450755</v>
      </c>
    </row>
    <row r="14" spans="1:10" ht="14.65" customHeight="1" x14ac:dyDescent="0.35">
      <c r="A14" s="9">
        <v>5</v>
      </c>
      <c r="B14" s="10" t="s">
        <v>41</v>
      </c>
      <c r="C14" s="36">
        <v>663</v>
      </c>
      <c r="D14" s="11">
        <v>3.9337842648629405E-2</v>
      </c>
      <c r="E14" s="36">
        <v>591</v>
      </c>
      <c r="F14" s="11">
        <v>3.895076781124366E-2</v>
      </c>
      <c r="G14" s="12">
        <v>0.12182741116751261</v>
      </c>
    </row>
    <row r="15" spans="1:10" ht="14.65" customHeight="1" x14ac:dyDescent="0.35">
      <c r="A15" s="13">
        <v>6</v>
      </c>
      <c r="B15" s="14" t="s">
        <v>15</v>
      </c>
      <c r="C15" s="37">
        <v>373</v>
      </c>
      <c r="D15" s="15">
        <v>2.21312448083541E-2</v>
      </c>
      <c r="E15" s="37">
        <v>351</v>
      </c>
      <c r="F15" s="15">
        <v>2.3133197126474658E-2</v>
      </c>
      <c r="G15" s="16">
        <v>6.2678062678062751E-2</v>
      </c>
    </row>
    <row r="16" spans="1:10" ht="14.65" customHeight="1" x14ac:dyDescent="0.35">
      <c r="A16" s="9">
        <v>7</v>
      </c>
      <c r="B16" s="10" t="s">
        <v>22</v>
      </c>
      <c r="C16" s="36">
        <v>291</v>
      </c>
      <c r="D16" s="11">
        <v>1.7265930936276253E-2</v>
      </c>
      <c r="E16" s="36">
        <v>285</v>
      </c>
      <c r="F16" s="11">
        <v>1.8783365188163186E-2</v>
      </c>
      <c r="G16" s="12">
        <v>2.1052631578947434E-2</v>
      </c>
    </row>
    <row r="17" spans="1:8" ht="14.65" customHeight="1" x14ac:dyDescent="0.35">
      <c r="A17" s="13">
        <v>8</v>
      </c>
      <c r="B17" s="14" t="s">
        <v>17</v>
      </c>
      <c r="C17" s="37">
        <v>279</v>
      </c>
      <c r="D17" s="15">
        <v>1.6553933784264861E-2</v>
      </c>
      <c r="E17" s="37">
        <v>324</v>
      </c>
      <c r="F17" s="15">
        <v>2.1353720424438147E-2</v>
      </c>
      <c r="G17" s="16">
        <v>-0.13888888888888884</v>
      </c>
    </row>
    <row r="18" spans="1:8" ht="14.65" customHeight="1" x14ac:dyDescent="0.35">
      <c r="A18" s="9">
        <v>9</v>
      </c>
      <c r="B18" s="10" t="s">
        <v>111</v>
      </c>
      <c r="C18" s="36">
        <v>272</v>
      </c>
      <c r="D18" s="11">
        <v>1.6138602112258219E-2</v>
      </c>
      <c r="E18" s="36">
        <v>171</v>
      </c>
      <c r="F18" s="11">
        <v>1.1270019112897911E-2</v>
      </c>
      <c r="G18" s="12">
        <v>0.59064327485380108</v>
      </c>
    </row>
    <row r="19" spans="1:8" ht="14.65" customHeight="1" x14ac:dyDescent="0.35">
      <c r="A19" s="13">
        <v>10</v>
      </c>
      <c r="B19" s="14" t="s">
        <v>87</v>
      </c>
      <c r="C19" s="37">
        <v>221</v>
      </c>
      <c r="D19" s="15">
        <v>1.3112614216209802E-2</v>
      </c>
      <c r="E19" s="37">
        <v>160</v>
      </c>
      <c r="F19" s="15">
        <v>1.0545047123179331E-2</v>
      </c>
      <c r="G19" s="16">
        <v>0.38125000000000009</v>
      </c>
    </row>
    <row r="20" spans="1:8" ht="14.65" customHeight="1" x14ac:dyDescent="0.35">
      <c r="A20" s="9">
        <v>11</v>
      </c>
      <c r="B20" s="10" t="s">
        <v>19</v>
      </c>
      <c r="C20" s="36">
        <v>203</v>
      </c>
      <c r="D20" s="11">
        <v>1.2044618488192714E-2</v>
      </c>
      <c r="E20" s="36">
        <v>167</v>
      </c>
      <c r="F20" s="11">
        <v>1.1006392934818428E-2</v>
      </c>
      <c r="G20" s="12">
        <v>0.21556886227544902</v>
      </c>
    </row>
    <row r="21" spans="1:8" ht="14.65" customHeight="1" x14ac:dyDescent="0.35">
      <c r="A21" s="13">
        <v>12</v>
      </c>
      <c r="B21" s="14" t="s">
        <v>93</v>
      </c>
      <c r="C21" s="37">
        <v>188</v>
      </c>
      <c r="D21" s="15">
        <v>1.1154622048178475E-2</v>
      </c>
      <c r="E21" s="37">
        <v>106</v>
      </c>
      <c r="F21" s="15">
        <v>6.9860937191063071E-3</v>
      </c>
      <c r="G21" s="16">
        <v>0.77358490566037741</v>
      </c>
    </row>
    <row r="22" spans="1:8" ht="14.65" customHeight="1" x14ac:dyDescent="0.35">
      <c r="A22" s="9">
        <v>13</v>
      </c>
      <c r="B22" s="10" t="s">
        <v>16</v>
      </c>
      <c r="C22" s="36">
        <v>174</v>
      </c>
      <c r="D22" s="11">
        <v>1.0323958704165184E-2</v>
      </c>
      <c r="E22" s="36">
        <v>221</v>
      </c>
      <c r="F22" s="11">
        <v>1.4565346338891451E-2</v>
      </c>
      <c r="G22" s="12">
        <v>-0.21266968325791857</v>
      </c>
    </row>
    <row r="23" spans="1:8" ht="14.65" customHeight="1" x14ac:dyDescent="0.35">
      <c r="A23" s="13">
        <v>14</v>
      </c>
      <c r="B23" s="14" t="s">
        <v>18</v>
      </c>
      <c r="C23" s="37">
        <v>142</v>
      </c>
      <c r="D23" s="15">
        <v>8.4252996321348052E-3</v>
      </c>
      <c r="E23" s="37">
        <v>150</v>
      </c>
      <c r="F23" s="15">
        <v>9.8859816779806233E-3</v>
      </c>
      <c r="G23" s="16">
        <v>-5.3333333333333344E-2</v>
      </c>
    </row>
    <row r="24" spans="1:8" ht="14.65" customHeight="1" x14ac:dyDescent="0.35">
      <c r="A24" s="9">
        <v>15</v>
      </c>
      <c r="B24" s="10" t="s">
        <v>20</v>
      </c>
      <c r="C24" s="36">
        <v>130</v>
      </c>
      <c r="D24" s="17">
        <v>7.7133024801234133E-3</v>
      </c>
      <c r="E24" s="36">
        <v>112</v>
      </c>
      <c r="F24" s="17">
        <v>7.3815329862255323E-3</v>
      </c>
      <c r="G24" s="18">
        <v>0.16071428571428581</v>
      </c>
    </row>
    <row r="25" spans="1:8" ht="14.65" customHeight="1" x14ac:dyDescent="0.35">
      <c r="A25" s="13">
        <v>16</v>
      </c>
      <c r="B25" s="14" t="s">
        <v>88</v>
      </c>
      <c r="C25" s="37">
        <v>124</v>
      </c>
      <c r="D25" s="15">
        <v>7.3573039041177173E-3</v>
      </c>
      <c r="E25" s="37">
        <v>98</v>
      </c>
      <c r="F25" s="15">
        <v>6.4588413629473405E-3</v>
      </c>
      <c r="G25" s="16">
        <v>0.26530612244897966</v>
      </c>
    </row>
    <row r="26" spans="1:8" ht="14.65" customHeight="1" x14ac:dyDescent="0.35">
      <c r="A26" s="9">
        <v>17</v>
      </c>
      <c r="B26" s="10" t="s">
        <v>96</v>
      </c>
      <c r="C26" s="36">
        <v>112</v>
      </c>
      <c r="D26" s="17">
        <v>6.6453067521063253E-3</v>
      </c>
      <c r="E26" s="36">
        <v>72</v>
      </c>
      <c r="F26" s="17">
        <v>4.7452712054306991E-3</v>
      </c>
      <c r="G26" s="18">
        <v>0.55555555555555558</v>
      </c>
    </row>
    <row r="27" spans="1:8" ht="14.65" customHeight="1" x14ac:dyDescent="0.35">
      <c r="A27" s="13">
        <v>18</v>
      </c>
      <c r="B27" s="14" t="s">
        <v>116</v>
      </c>
      <c r="C27" s="37">
        <v>111</v>
      </c>
      <c r="D27" s="15">
        <v>6.5859736561053759E-3</v>
      </c>
      <c r="E27" s="37">
        <v>148</v>
      </c>
      <c r="F27" s="15">
        <v>9.754168588940881E-3</v>
      </c>
      <c r="G27" s="16">
        <v>-0.25</v>
      </c>
    </row>
    <row r="28" spans="1:8" ht="14.65" customHeight="1" x14ac:dyDescent="0.35">
      <c r="A28" s="9">
        <v>19</v>
      </c>
      <c r="B28" s="10" t="s">
        <v>102</v>
      </c>
      <c r="C28" s="36">
        <v>101</v>
      </c>
      <c r="D28" s="17">
        <v>5.9926426960958826E-3</v>
      </c>
      <c r="E28" s="36">
        <v>74</v>
      </c>
      <c r="F28" s="17">
        <v>4.8770842944704405E-3</v>
      </c>
      <c r="G28" s="18">
        <v>0.36486486486486491</v>
      </c>
    </row>
    <row r="29" spans="1:8" ht="14.65" customHeight="1" x14ac:dyDescent="0.35">
      <c r="A29" s="13"/>
      <c r="B29" s="14" t="s">
        <v>124</v>
      </c>
      <c r="C29" s="37">
        <v>101</v>
      </c>
      <c r="D29" s="15">
        <v>5.9926426960958826E-3</v>
      </c>
      <c r="E29" s="37">
        <v>121</v>
      </c>
      <c r="F29" s="15">
        <v>7.9746918869043702E-3</v>
      </c>
      <c r="G29" s="16">
        <v>-0.16528925619834711</v>
      </c>
    </row>
    <row r="30" spans="1:8" ht="14.65" customHeight="1" x14ac:dyDescent="0.35">
      <c r="A30" s="19"/>
      <c r="B30" s="20" t="s">
        <v>84</v>
      </c>
      <c r="C30" s="38">
        <f>C31-SUM(C10:C29)</f>
        <v>1826</v>
      </c>
      <c r="D30" s="21">
        <f>C30/C31</f>
        <v>0.10834223329773347</v>
      </c>
      <c r="E30" s="38">
        <f>E31-SUM(E10:E29)</f>
        <v>1864</v>
      </c>
      <c r="F30" s="21">
        <f>E30/E31</f>
        <v>0.12284979898503921</v>
      </c>
      <c r="G30" s="22">
        <f>C30/E30-1</f>
        <v>-2.0386266094420624E-2</v>
      </c>
    </row>
    <row r="31" spans="1:8" ht="14.65" customHeight="1" x14ac:dyDescent="0.35">
      <c r="A31" s="23"/>
      <c r="B31" s="24" t="s">
        <v>85</v>
      </c>
      <c r="C31" s="39">
        <v>16854</v>
      </c>
      <c r="D31" s="25">
        <v>1</v>
      </c>
      <c r="E31" s="39">
        <v>15173</v>
      </c>
      <c r="F31" s="25">
        <v>1.0000000000000004</v>
      </c>
      <c r="G31" s="26">
        <v>0.11078890133790287</v>
      </c>
      <c r="H31" s="3"/>
    </row>
    <row r="32" spans="1:8" ht="14.65" customHeight="1" x14ac:dyDescent="0.35">
      <c r="A32" s="27" t="s">
        <v>10</v>
      </c>
      <c r="B32" s="28"/>
      <c r="C32" s="28"/>
      <c r="D32" s="29"/>
      <c r="E32" s="28"/>
      <c r="F32" s="29"/>
      <c r="G32" s="30"/>
      <c r="H32" s="3"/>
    </row>
    <row r="33" spans="1:7" ht="11.25" customHeight="1" x14ac:dyDescent="0.35">
      <c r="A33" s="50" t="s">
        <v>45</v>
      </c>
      <c r="B33" s="6"/>
      <c r="C33" s="6"/>
      <c r="D33" s="6"/>
      <c r="E33" s="6"/>
      <c r="F33" s="6"/>
      <c r="G33" s="6" t="s">
        <v>42</v>
      </c>
    </row>
    <row r="34" spans="1:7" x14ac:dyDescent="0.35">
      <c r="B34" s="6"/>
      <c r="C34" s="6"/>
      <c r="D34" s="6"/>
      <c r="E34" s="6"/>
      <c r="F34" s="6"/>
      <c r="G34" s="6"/>
    </row>
    <row r="35" spans="1:7" x14ac:dyDescent="0.35">
      <c r="A35" s="8"/>
    </row>
  </sheetData>
  <mergeCells count="12">
    <mergeCell ref="A2:G2"/>
    <mergeCell ref="A4:A6"/>
    <mergeCell ref="B4:B6"/>
    <mergeCell ref="C4:G4"/>
    <mergeCell ref="C5:G5"/>
    <mergeCell ref="C6:D7"/>
    <mergeCell ref="E6:F7"/>
    <mergeCell ref="G6:G7"/>
    <mergeCell ref="A7:A9"/>
    <mergeCell ref="B7:B9"/>
    <mergeCell ref="G8:G9"/>
    <mergeCell ref="A3:G3"/>
  </mergeCells>
  <conditionalFormatting sqref="C10:G29">
    <cfRule type="cellIs" dxfId="9" priority="2" operator="equal">
      <formula>0</formula>
    </cfRule>
  </conditionalFormatting>
  <conditionalFormatting sqref="G10:G32">
    <cfRule type="cellIs" dxfId="8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r:id="rId1"/>
  <ignoredErrors>
    <ignoredError sqref="D30:E30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2"/>
  <sheetViews>
    <sheetView showGridLines="0" zoomScaleNormal="100" workbookViewId="0">
      <selection activeCell="C4" sqref="C4:G5"/>
    </sheetView>
  </sheetViews>
  <sheetFormatPr defaultRowHeight="14.5" x14ac:dyDescent="0.35"/>
  <cols>
    <col min="1" max="1" width="8" customWidth="1"/>
    <col min="2" max="2" width="22.7265625" customWidth="1"/>
    <col min="3" max="7" width="11.7265625" customWidth="1"/>
    <col min="8" max="8" width="9" customWidth="1"/>
  </cols>
  <sheetData>
    <row r="1" spans="1:8" x14ac:dyDescent="0.35">
      <c r="A1" s="6" t="s">
        <v>24</v>
      </c>
      <c r="B1" s="6"/>
      <c r="C1" s="6"/>
      <c r="D1" s="6"/>
      <c r="E1" s="6"/>
      <c r="F1" s="6"/>
      <c r="G1" s="42">
        <v>46304</v>
      </c>
    </row>
    <row r="2" spans="1:8" ht="14.65" customHeight="1" x14ac:dyDescent="0.35">
      <c r="A2" s="78" t="s">
        <v>25</v>
      </c>
      <c r="B2" s="78"/>
      <c r="C2" s="78"/>
      <c r="D2" s="78"/>
      <c r="E2" s="78"/>
      <c r="F2" s="78"/>
      <c r="G2" s="78"/>
      <c r="H2" s="2"/>
    </row>
    <row r="3" spans="1:8" ht="14.65" customHeight="1" thickBot="1" x14ac:dyDescent="0.4">
      <c r="A3" s="97" t="s">
        <v>46</v>
      </c>
      <c r="B3" s="97"/>
      <c r="C3" s="97"/>
      <c r="D3" s="97"/>
      <c r="E3" s="97"/>
      <c r="F3" s="97"/>
      <c r="G3" s="97"/>
      <c r="H3" s="5"/>
    </row>
    <row r="4" spans="1:8" ht="14.65" customHeight="1" x14ac:dyDescent="0.35">
      <c r="A4" s="79" t="s">
        <v>0</v>
      </c>
      <c r="B4" s="79" t="s">
        <v>1</v>
      </c>
      <c r="C4" s="81" t="s">
        <v>122</v>
      </c>
      <c r="D4" s="82"/>
      <c r="E4" s="82"/>
      <c r="F4" s="82"/>
      <c r="G4" s="83"/>
    </row>
    <row r="5" spans="1:8" ht="14.65" customHeight="1" thickBot="1" x14ac:dyDescent="0.4">
      <c r="A5" s="80"/>
      <c r="B5" s="80"/>
      <c r="C5" s="84" t="s">
        <v>121</v>
      </c>
      <c r="D5" s="85"/>
      <c r="E5" s="85"/>
      <c r="F5" s="85"/>
      <c r="G5" s="86"/>
    </row>
    <row r="6" spans="1:8" ht="14.65" customHeight="1" x14ac:dyDescent="0.35">
      <c r="A6" s="80"/>
      <c r="B6" s="80"/>
      <c r="C6" s="87">
        <v>2026</v>
      </c>
      <c r="D6" s="88"/>
      <c r="E6" s="87">
        <v>2025</v>
      </c>
      <c r="F6" s="88"/>
      <c r="G6" s="91" t="s">
        <v>3</v>
      </c>
    </row>
    <row r="7" spans="1:8" ht="14.65" customHeight="1" thickBot="1" x14ac:dyDescent="0.4">
      <c r="A7" s="99" t="s">
        <v>4</v>
      </c>
      <c r="B7" s="99" t="s">
        <v>5</v>
      </c>
      <c r="C7" s="89"/>
      <c r="D7" s="90"/>
      <c r="E7" s="89"/>
      <c r="F7" s="90"/>
      <c r="G7" s="92"/>
    </row>
    <row r="8" spans="1:8" ht="14.65" customHeight="1" x14ac:dyDescent="0.35">
      <c r="A8" s="99"/>
      <c r="B8" s="99"/>
      <c r="C8" s="45" t="s">
        <v>6</v>
      </c>
      <c r="D8" s="46" t="s">
        <v>2</v>
      </c>
      <c r="E8" s="45" t="s">
        <v>6</v>
      </c>
      <c r="F8" s="46" t="s">
        <v>2</v>
      </c>
      <c r="G8" s="95" t="s">
        <v>7</v>
      </c>
    </row>
    <row r="9" spans="1:8" ht="14.65" customHeight="1" thickBot="1" x14ac:dyDescent="0.4">
      <c r="A9" s="100"/>
      <c r="B9" s="100"/>
      <c r="C9" s="47" t="s">
        <v>8</v>
      </c>
      <c r="D9" s="48" t="s">
        <v>9</v>
      </c>
      <c r="E9" s="47" t="s">
        <v>8</v>
      </c>
      <c r="F9" s="48" t="s">
        <v>9</v>
      </c>
      <c r="G9" s="96"/>
    </row>
    <row r="10" spans="1:8" ht="14.65" customHeight="1" x14ac:dyDescent="0.35">
      <c r="A10" s="9">
        <v>1</v>
      </c>
      <c r="B10" s="10" t="s">
        <v>11</v>
      </c>
      <c r="C10" s="36">
        <v>3644</v>
      </c>
      <c r="D10" s="11">
        <v>0.24861840758681858</v>
      </c>
      <c r="E10" s="36">
        <v>4236</v>
      </c>
      <c r="F10" s="11">
        <v>0.31823304034257383</v>
      </c>
      <c r="G10" s="12">
        <v>-0.13975448536355051</v>
      </c>
    </row>
    <row r="11" spans="1:8" ht="14.65" customHeight="1" x14ac:dyDescent="0.35">
      <c r="A11" s="13">
        <v>2</v>
      </c>
      <c r="B11" s="14" t="s">
        <v>12</v>
      </c>
      <c r="C11" s="37">
        <v>3233</v>
      </c>
      <c r="D11" s="15">
        <v>0.22057719860817357</v>
      </c>
      <c r="E11" s="37">
        <v>2141</v>
      </c>
      <c r="F11" s="15">
        <v>0.16084441439411012</v>
      </c>
      <c r="G11" s="16">
        <v>0.51004203643157409</v>
      </c>
    </row>
    <row r="12" spans="1:8" ht="14.65" customHeight="1" x14ac:dyDescent="0.35">
      <c r="A12" s="9">
        <v>3</v>
      </c>
      <c r="B12" s="10" t="s">
        <v>14</v>
      </c>
      <c r="C12" s="36">
        <v>2268</v>
      </c>
      <c r="D12" s="11">
        <v>0.15473835027631849</v>
      </c>
      <c r="E12" s="36">
        <v>1503</v>
      </c>
      <c r="F12" s="11">
        <v>0.11291413116970926</v>
      </c>
      <c r="G12" s="12">
        <v>0.50898203592814362</v>
      </c>
    </row>
    <row r="13" spans="1:8" ht="14.65" customHeight="1" x14ac:dyDescent="0.35">
      <c r="A13" s="13">
        <v>4</v>
      </c>
      <c r="B13" s="14" t="s">
        <v>13</v>
      </c>
      <c r="C13" s="37">
        <v>1783</v>
      </c>
      <c r="D13" s="15">
        <v>0.12164835914580065</v>
      </c>
      <c r="E13" s="37">
        <v>1877</v>
      </c>
      <c r="F13" s="15">
        <v>0.14101119374953047</v>
      </c>
      <c r="G13" s="16">
        <v>-5.0079914757591881E-2</v>
      </c>
    </row>
    <row r="14" spans="1:8" ht="14.65" customHeight="1" x14ac:dyDescent="0.35">
      <c r="A14" s="9">
        <v>5</v>
      </c>
      <c r="B14" s="10" t="s">
        <v>15</v>
      </c>
      <c r="C14" s="36">
        <v>364</v>
      </c>
      <c r="D14" s="11">
        <v>2.4834550044347412E-2</v>
      </c>
      <c r="E14" s="36">
        <v>346</v>
      </c>
      <c r="F14" s="11">
        <v>2.5993539178123356E-2</v>
      </c>
      <c r="G14" s="12">
        <v>5.2023121387283267E-2</v>
      </c>
    </row>
    <row r="15" spans="1:8" ht="14.65" customHeight="1" x14ac:dyDescent="0.35">
      <c r="A15" s="13">
        <v>6</v>
      </c>
      <c r="B15" s="14" t="s">
        <v>111</v>
      </c>
      <c r="C15" s="37">
        <v>272</v>
      </c>
      <c r="D15" s="15">
        <v>1.8557685747424439E-2</v>
      </c>
      <c r="E15" s="37">
        <v>171</v>
      </c>
      <c r="F15" s="15">
        <v>1.2846517917511832E-2</v>
      </c>
      <c r="G15" s="16">
        <v>0.59064327485380108</v>
      </c>
    </row>
    <row r="16" spans="1:8" ht="14.65" customHeight="1" x14ac:dyDescent="0.35">
      <c r="A16" s="9">
        <v>7</v>
      </c>
      <c r="B16" s="10" t="s">
        <v>22</v>
      </c>
      <c r="C16" s="36">
        <v>257</v>
      </c>
      <c r="D16" s="11">
        <v>1.753428395988265E-2</v>
      </c>
      <c r="E16" s="36">
        <v>246</v>
      </c>
      <c r="F16" s="11">
        <v>1.8480955600631056E-2</v>
      </c>
      <c r="G16" s="12">
        <v>4.471544715447151E-2</v>
      </c>
    </row>
    <row r="17" spans="1:7" ht="14.65" customHeight="1" x14ac:dyDescent="0.35">
      <c r="A17" s="13">
        <v>8</v>
      </c>
      <c r="B17" s="14" t="s">
        <v>17</v>
      </c>
      <c r="C17" s="37">
        <v>252</v>
      </c>
      <c r="D17" s="15">
        <v>1.7193150030702053E-2</v>
      </c>
      <c r="E17" s="37">
        <v>297</v>
      </c>
      <c r="F17" s="15">
        <v>2.231237322515213E-2</v>
      </c>
      <c r="G17" s="16">
        <v>-0.15151515151515149</v>
      </c>
    </row>
    <row r="18" spans="1:7" ht="14.65" customHeight="1" x14ac:dyDescent="0.35">
      <c r="A18" s="9">
        <v>9</v>
      </c>
      <c r="B18" s="10" t="s">
        <v>87</v>
      </c>
      <c r="C18" s="36">
        <v>221</v>
      </c>
      <c r="D18" s="11">
        <v>1.5078119669782357E-2</v>
      </c>
      <c r="E18" s="36">
        <v>160</v>
      </c>
      <c r="F18" s="11">
        <v>1.2020133723987679E-2</v>
      </c>
      <c r="G18" s="12">
        <v>0.38125000000000009</v>
      </c>
    </row>
    <row r="19" spans="1:7" ht="14.65" customHeight="1" x14ac:dyDescent="0.35">
      <c r="A19" s="13">
        <v>10</v>
      </c>
      <c r="B19" s="14" t="s">
        <v>19</v>
      </c>
      <c r="C19" s="37">
        <v>203</v>
      </c>
      <c r="D19" s="15">
        <v>1.385003752473221E-2</v>
      </c>
      <c r="E19" s="37">
        <v>167</v>
      </c>
      <c r="F19" s="15">
        <v>1.2546014574412141E-2</v>
      </c>
      <c r="G19" s="16">
        <v>0.21556886227544902</v>
      </c>
    </row>
    <row r="20" spans="1:7" ht="14.65" customHeight="1" x14ac:dyDescent="0.35">
      <c r="A20" s="9">
        <v>11</v>
      </c>
      <c r="B20" s="10" t="s">
        <v>16</v>
      </c>
      <c r="C20" s="36">
        <v>162</v>
      </c>
      <c r="D20" s="11">
        <v>1.1052739305451319E-2</v>
      </c>
      <c r="E20" s="36">
        <v>210</v>
      </c>
      <c r="F20" s="11">
        <v>1.5776425512733828E-2</v>
      </c>
      <c r="G20" s="12">
        <v>-0.22857142857142854</v>
      </c>
    </row>
    <row r="21" spans="1:7" ht="14.65" customHeight="1" x14ac:dyDescent="0.35">
      <c r="A21" s="13">
        <v>12</v>
      </c>
      <c r="B21" s="14" t="s">
        <v>20</v>
      </c>
      <c r="C21" s="37">
        <v>130</v>
      </c>
      <c r="D21" s="15">
        <v>8.8694821586955044E-3</v>
      </c>
      <c r="E21" s="37">
        <v>111</v>
      </c>
      <c r="F21" s="15">
        <v>8.338967771016453E-3</v>
      </c>
      <c r="G21" s="16">
        <v>0.1711711711711712</v>
      </c>
    </row>
    <row r="22" spans="1:7" ht="14.65" customHeight="1" x14ac:dyDescent="0.35">
      <c r="A22" s="9">
        <v>13</v>
      </c>
      <c r="B22" s="10" t="s">
        <v>88</v>
      </c>
      <c r="C22" s="36">
        <v>124</v>
      </c>
      <c r="D22" s="11">
        <v>8.4601214436787892E-3</v>
      </c>
      <c r="E22" s="36">
        <v>98</v>
      </c>
      <c r="F22" s="11">
        <v>7.3623319059424536E-3</v>
      </c>
      <c r="G22" s="12">
        <v>0.26530612244897966</v>
      </c>
    </row>
    <row r="23" spans="1:7" ht="14.65" customHeight="1" x14ac:dyDescent="0.35">
      <c r="A23" s="13">
        <v>14</v>
      </c>
      <c r="B23" s="14" t="s">
        <v>18</v>
      </c>
      <c r="C23" s="37">
        <v>115</v>
      </c>
      <c r="D23" s="15">
        <v>7.8460803711537155E-3</v>
      </c>
      <c r="E23" s="37">
        <v>129</v>
      </c>
      <c r="F23" s="15">
        <v>9.6912328149650669E-3</v>
      </c>
      <c r="G23" s="16">
        <v>-0.10852713178294571</v>
      </c>
    </row>
    <row r="24" spans="1:7" ht="14.65" customHeight="1" x14ac:dyDescent="0.35">
      <c r="A24" s="9">
        <v>15</v>
      </c>
      <c r="B24" s="10" t="s">
        <v>96</v>
      </c>
      <c r="C24" s="36">
        <v>112</v>
      </c>
      <c r="D24" s="17">
        <v>7.641400013645357E-3</v>
      </c>
      <c r="E24" s="36">
        <v>72</v>
      </c>
      <c r="F24" s="17">
        <v>5.4090601757944556E-3</v>
      </c>
      <c r="G24" s="18">
        <v>0.55555555555555558</v>
      </c>
    </row>
    <row r="25" spans="1:7" ht="14.65" customHeight="1" x14ac:dyDescent="0.35">
      <c r="A25" s="13">
        <v>16</v>
      </c>
      <c r="B25" s="14" t="s">
        <v>21</v>
      </c>
      <c r="C25" s="37">
        <v>92</v>
      </c>
      <c r="D25" s="15">
        <v>6.2768642969229724E-3</v>
      </c>
      <c r="E25" s="37">
        <v>92</v>
      </c>
      <c r="F25" s="15">
        <v>6.9115768912929153E-3</v>
      </c>
      <c r="G25" s="16">
        <v>0</v>
      </c>
    </row>
    <row r="26" spans="1:7" ht="14.65" customHeight="1" x14ac:dyDescent="0.35">
      <c r="A26" s="9">
        <v>17</v>
      </c>
      <c r="B26" s="10" t="s">
        <v>118</v>
      </c>
      <c r="C26" s="36">
        <v>70</v>
      </c>
      <c r="D26" s="17">
        <v>4.7758750085283479E-3</v>
      </c>
      <c r="E26" s="36">
        <v>43</v>
      </c>
      <c r="F26" s="17">
        <v>3.230410938321689E-3</v>
      </c>
      <c r="G26" s="18">
        <v>0.62790697674418605</v>
      </c>
    </row>
    <row r="27" spans="1:7" ht="14.65" customHeight="1" x14ac:dyDescent="0.35">
      <c r="A27" s="13"/>
      <c r="B27" s="14" t="s">
        <v>116</v>
      </c>
      <c r="C27" s="37">
        <v>70</v>
      </c>
      <c r="D27" s="15">
        <v>4.7758750085283479E-3</v>
      </c>
      <c r="E27" s="37">
        <v>118</v>
      </c>
      <c r="F27" s="15">
        <v>8.8648486214409142E-3</v>
      </c>
      <c r="G27" s="16">
        <v>-0.40677966101694918</v>
      </c>
    </row>
    <row r="28" spans="1:7" ht="14.65" customHeight="1" x14ac:dyDescent="0.35">
      <c r="A28" s="9">
        <v>19</v>
      </c>
      <c r="B28" s="10" t="s">
        <v>89</v>
      </c>
      <c r="C28" s="36">
        <v>68</v>
      </c>
      <c r="D28" s="17">
        <v>4.6394214368561098E-3</v>
      </c>
      <c r="E28" s="36">
        <v>72</v>
      </c>
      <c r="F28" s="17">
        <v>5.4090601757944556E-3</v>
      </c>
      <c r="G28" s="18">
        <v>-5.555555555555558E-2</v>
      </c>
    </row>
    <row r="29" spans="1:7" ht="14.65" customHeight="1" x14ac:dyDescent="0.35">
      <c r="A29" s="13">
        <v>20</v>
      </c>
      <c r="B29" s="14" t="s">
        <v>123</v>
      </c>
      <c r="C29" s="37">
        <v>66</v>
      </c>
      <c r="D29" s="15">
        <v>4.5029678651838708E-3</v>
      </c>
      <c r="E29" s="37">
        <v>35</v>
      </c>
      <c r="F29" s="15">
        <v>2.6294042521223049E-3</v>
      </c>
      <c r="G29" s="16">
        <v>0.88571428571428568</v>
      </c>
    </row>
    <row r="30" spans="1:7" ht="14.65" customHeight="1" x14ac:dyDescent="0.35">
      <c r="A30" s="31"/>
      <c r="B30" s="20" t="s">
        <v>84</v>
      </c>
      <c r="C30" s="38">
        <f>C31-SUM(C10:C29)</f>
        <v>1151</v>
      </c>
      <c r="D30" s="21">
        <f>C30/C31</f>
        <v>7.8529030497373267E-2</v>
      </c>
      <c r="E30" s="38">
        <f>E31-SUM(E10:E29)</f>
        <v>1187</v>
      </c>
      <c r="F30" s="21">
        <f>E30/E31</f>
        <v>8.9174367064833601E-2</v>
      </c>
      <c r="G30" s="22">
        <f>C30/E30-1</f>
        <v>-3.0328559393428822E-2</v>
      </c>
    </row>
    <row r="31" spans="1:7" ht="14.65" customHeight="1" x14ac:dyDescent="0.35">
      <c r="A31" s="23"/>
      <c r="B31" s="24" t="s">
        <v>86</v>
      </c>
      <c r="C31" s="39">
        <v>14657</v>
      </c>
      <c r="D31" s="25">
        <v>1</v>
      </c>
      <c r="E31" s="39">
        <v>13311</v>
      </c>
      <c r="F31" s="25">
        <v>0.99999999999999978</v>
      </c>
      <c r="G31" s="26">
        <v>0.10111937495304635</v>
      </c>
    </row>
    <row r="32" spans="1:7" ht="12.75" customHeight="1" x14ac:dyDescent="0.35">
      <c r="A32" s="27" t="s">
        <v>10</v>
      </c>
      <c r="B32" s="6"/>
      <c r="C32" s="6"/>
      <c r="D32" s="6"/>
      <c r="E32" s="6"/>
      <c r="F32" s="6"/>
      <c r="G32" s="6"/>
    </row>
    <row r="33" spans="1:7" x14ac:dyDescent="0.35">
      <c r="A33" s="50" t="s">
        <v>44</v>
      </c>
      <c r="B33" s="6"/>
      <c r="C33" s="6"/>
      <c r="D33" s="6"/>
      <c r="E33" s="6"/>
      <c r="F33" s="6"/>
      <c r="G33" s="6"/>
    </row>
    <row r="34" spans="1:7" x14ac:dyDescent="0.35">
      <c r="A34" s="7"/>
      <c r="B34" s="6"/>
      <c r="C34" s="6"/>
      <c r="D34" s="6"/>
      <c r="E34" s="6"/>
      <c r="F34" s="6"/>
      <c r="G34" s="6"/>
    </row>
    <row r="50" ht="15" customHeight="1" x14ac:dyDescent="0.35"/>
    <row r="52" ht="15" customHeight="1" x14ac:dyDescent="0.35"/>
  </sheetData>
  <mergeCells count="12">
    <mergeCell ref="A2:G2"/>
    <mergeCell ref="A3:G3"/>
    <mergeCell ref="A4:A6"/>
    <mergeCell ref="B4:B6"/>
    <mergeCell ref="C4:G4"/>
    <mergeCell ref="C5:G5"/>
    <mergeCell ref="C6:D7"/>
    <mergeCell ref="E6:F7"/>
    <mergeCell ref="G6:G7"/>
    <mergeCell ref="A7:A9"/>
    <mergeCell ref="B7:B9"/>
    <mergeCell ref="G8:G9"/>
  </mergeCells>
  <conditionalFormatting sqref="C10:G29">
    <cfRule type="cellIs" dxfId="7" priority="2" operator="equal">
      <formula>0</formula>
    </cfRule>
  </conditionalFormatting>
  <conditionalFormatting sqref="G10:G31">
    <cfRule type="cellIs" dxfId="6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9" orientation="portrait" horizontalDpi="4294967292" r:id="rId1"/>
  <ignoredErrors>
    <ignoredError sqref="D30:E30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4"/>
  <sheetViews>
    <sheetView showGridLines="0" zoomScaleNormal="100" workbookViewId="0">
      <selection activeCell="C4" sqref="C4:G5"/>
    </sheetView>
  </sheetViews>
  <sheetFormatPr defaultRowHeight="14.5" x14ac:dyDescent="0.35"/>
  <cols>
    <col min="1" max="1" width="8" customWidth="1"/>
    <col min="2" max="2" width="25.54296875" customWidth="1"/>
    <col min="3" max="7" width="11.7265625" customWidth="1"/>
    <col min="8" max="10" width="9" customWidth="1"/>
  </cols>
  <sheetData>
    <row r="1" spans="1:10" x14ac:dyDescent="0.35">
      <c r="A1" s="6" t="s">
        <v>24</v>
      </c>
      <c r="B1" s="6"/>
      <c r="C1" s="6"/>
      <c r="D1" s="6"/>
      <c r="E1" s="6"/>
      <c r="F1" s="6"/>
      <c r="G1" s="42">
        <v>46304</v>
      </c>
    </row>
    <row r="2" spans="1:10" ht="14.65" customHeight="1" x14ac:dyDescent="0.35">
      <c r="A2" s="78" t="s">
        <v>26</v>
      </c>
      <c r="B2" s="78"/>
      <c r="C2" s="78"/>
      <c r="D2" s="78"/>
      <c r="E2" s="78"/>
      <c r="F2" s="78"/>
      <c r="G2" s="78"/>
      <c r="H2" s="2"/>
      <c r="I2" s="2"/>
      <c r="J2" s="2"/>
    </row>
    <row r="3" spans="1:10" ht="14.65" customHeight="1" thickBot="1" x14ac:dyDescent="0.4">
      <c r="A3" s="97" t="s">
        <v>98</v>
      </c>
      <c r="B3" s="97"/>
      <c r="C3" s="97"/>
      <c r="D3" s="97"/>
      <c r="E3" s="97"/>
      <c r="F3" s="97"/>
      <c r="G3" s="97"/>
      <c r="H3" s="5"/>
    </row>
    <row r="4" spans="1:10" ht="14.65" customHeight="1" x14ac:dyDescent="0.35">
      <c r="A4" s="79" t="s">
        <v>0</v>
      </c>
      <c r="B4" s="79" t="s">
        <v>1</v>
      </c>
      <c r="C4" s="81" t="s">
        <v>122</v>
      </c>
      <c r="D4" s="82"/>
      <c r="E4" s="82"/>
      <c r="F4" s="82"/>
      <c r="G4" s="83"/>
    </row>
    <row r="5" spans="1:10" ht="14.65" customHeight="1" thickBot="1" x14ac:dyDescent="0.4">
      <c r="A5" s="80"/>
      <c r="B5" s="80"/>
      <c r="C5" s="84" t="s">
        <v>121</v>
      </c>
      <c r="D5" s="85"/>
      <c r="E5" s="85"/>
      <c r="F5" s="85"/>
      <c r="G5" s="86"/>
    </row>
    <row r="6" spans="1:10" ht="14.65" customHeight="1" x14ac:dyDescent="0.35">
      <c r="A6" s="80"/>
      <c r="B6" s="80"/>
      <c r="C6" s="87">
        <v>2026</v>
      </c>
      <c r="D6" s="88"/>
      <c r="E6" s="87">
        <v>2025</v>
      </c>
      <c r="F6" s="88"/>
      <c r="G6" s="91" t="s">
        <v>3</v>
      </c>
    </row>
    <row r="7" spans="1:10" ht="14.65" customHeight="1" thickBot="1" x14ac:dyDescent="0.4">
      <c r="A7" s="99" t="s">
        <v>4</v>
      </c>
      <c r="B7" s="99" t="s">
        <v>5</v>
      </c>
      <c r="C7" s="89"/>
      <c r="D7" s="90"/>
      <c r="E7" s="89"/>
      <c r="F7" s="90"/>
      <c r="G7" s="92"/>
    </row>
    <row r="8" spans="1:10" ht="14.65" customHeight="1" x14ac:dyDescent="0.35">
      <c r="A8" s="99"/>
      <c r="B8" s="99"/>
      <c r="C8" s="45" t="s">
        <v>6</v>
      </c>
      <c r="D8" s="46" t="s">
        <v>2</v>
      </c>
      <c r="E8" s="45" t="s">
        <v>6</v>
      </c>
      <c r="F8" s="46" t="s">
        <v>2</v>
      </c>
      <c r="G8" s="95" t="s">
        <v>7</v>
      </c>
    </row>
    <row r="9" spans="1:10" ht="14.65" customHeight="1" thickBot="1" x14ac:dyDescent="0.4">
      <c r="A9" s="100"/>
      <c r="B9" s="100"/>
      <c r="C9" s="47" t="s">
        <v>8</v>
      </c>
      <c r="D9" s="48" t="s">
        <v>9</v>
      </c>
      <c r="E9" s="47" t="s">
        <v>8</v>
      </c>
      <c r="F9" s="48" t="s">
        <v>9</v>
      </c>
      <c r="G9" s="96"/>
    </row>
    <row r="10" spans="1:10" ht="14.65" customHeight="1" x14ac:dyDescent="0.35">
      <c r="A10" s="9">
        <v>1</v>
      </c>
      <c r="B10" s="10" t="s">
        <v>27</v>
      </c>
      <c r="C10" s="36">
        <v>10376</v>
      </c>
      <c r="D10" s="11">
        <v>0.23521944142183532</v>
      </c>
      <c r="E10" s="36">
        <v>10270</v>
      </c>
      <c r="F10" s="11">
        <v>0.25389997280526094</v>
      </c>
      <c r="G10" s="12">
        <v>1.0321324245374797E-2</v>
      </c>
    </row>
    <row r="11" spans="1:10" ht="14.65" customHeight="1" x14ac:dyDescent="0.35">
      <c r="A11" s="13">
        <v>2</v>
      </c>
      <c r="B11" s="14" t="s">
        <v>119</v>
      </c>
      <c r="C11" s="37">
        <v>5870</v>
      </c>
      <c r="D11" s="15">
        <v>0.13307036634022487</v>
      </c>
      <c r="E11" s="37">
        <v>9619</v>
      </c>
      <c r="F11" s="15">
        <v>0.23780563178323322</v>
      </c>
      <c r="G11" s="16">
        <v>-0.38974945420521889</v>
      </c>
    </row>
    <row r="12" spans="1:10" ht="14.65" customHeight="1" x14ac:dyDescent="0.35">
      <c r="A12" s="9">
        <v>3</v>
      </c>
      <c r="B12" s="10" t="s">
        <v>112</v>
      </c>
      <c r="C12" s="36">
        <v>4007</v>
      </c>
      <c r="D12" s="11">
        <v>9.0836960464272754E-2</v>
      </c>
      <c r="E12" s="36">
        <v>0</v>
      </c>
      <c r="F12" s="11">
        <v>0</v>
      </c>
      <c r="G12" s="12"/>
    </row>
    <row r="13" spans="1:10" ht="14.65" customHeight="1" x14ac:dyDescent="0.35">
      <c r="A13" s="13">
        <v>4</v>
      </c>
      <c r="B13" s="14" t="s">
        <v>43</v>
      </c>
      <c r="C13" s="37">
        <v>3092</v>
      </c>
      <c r="D13" s="15">
        <v>7.00943054044251E-2</v>
      </c>
      <c r="E13" s="37">
        <v>2506</v>
      </c>
      <c r="F13" s="15">
        <v>6.1954560063289574E-2</v>
      </c>
      <c r="G13" s="16">
        <v>0.23383878691141269</v>
      </c>
    </row>
    <row r="14" spans="1:10" ht="14.65" customHeight="1" x14ac:dyDescent="0.35">
      <c r="A14" s="9">
        <v>5</v>
      </c>
      <c r="B14" s="10" t="s">
        <v>18</v>
      </c>
      <c r="C14" s="36">
        <v>2610</v>
      </c>
      <c r="D14" s="11">
        <v>5.9167573449401524E-2</v>
      </c>
      <c r="E14" s="36">
        <v>2652</v>
      </c>
      <c r="F14" s="11">
        <v>6.5564043610472453E-2</v>
      </c>
      <c r="G14" s="12">
        <v>-1.5837104072398245E-2</v>
      </c>
    </row>
    <row r="15" spans="1:10" ht="14.65" customHeight="1" x14ac:dyDescent="0.35">
      <c r="A15" s="13">
        <v>6</v>
      </c>
      <c r="B15" s="14" t="s">
        <v>50</v>
      </c>
      <c r="C15" s="37">
        <v>2287</v>
      </c>
      <c r="D15" s="15">
        <v>5.1845302865433443E-2</v>
      </c>
      <c r="E15" s="37">
        <v>1795</v>
      </c>
      <c r="F15" s="15">
        <v>4.4376869638309974E-2</v>
      </c>
      <c r="G15" s="16">
        <v>0.27409470752089127</v>
      </c>
    </row>
    <row r="16" spans="1:10" ht="14.65" customHeight="1" x14ac:dyDescent="0.35">
      <c r="A16" s="9">
        <v>7</v>
      </c>
      <c r="B16" s="10" t="s">
        <v>30</v>
      </c>
      <c r="C16" s="36">
        <v>2152</v>
      </c>
      <c r="D16" s="11">
        <v>4.8784911135291986E-2</v>
      </c>
      <c r="E16" s="36">
        <v>1780</v>
      </c>
      <c r="F16" s="11">
        <v>4.4006032287572001E-2</v>
      </c>
      <c r="G16" s="12">
        <v>0.20898876404494393</v>
      </c>
    </row>
    <row r="17" spans="1:7" ht="14.65" customHeight="1" x14ac:dyDescent="0.35">
      <c r="A17" s="13">
        <v>8</v>
      </c>
      <c r="B17" s="14" t="s">
        <v>49</v>
      </c>
      <c r="C17" s="37">
        <v>1874</v>
      </c>
      <c r="D17" s="15">
        <v>4.2482771128037722E-2</v>
      </c>
      <c r="E17" s="37">
        <v>1153</v>
      </c>
      <c r="F17" s="15">
        <v>2.8505031026725011E-2</v>
      </c>
      <c r="G17" s="16">
        <v>0.62532523850823929</v>
      </c>
    </row>
    <row r="18" spans="1:7" ht="14.65" customHeight="1" x14ac:dyDescent="0.35">
      <c r="A18" s="9">
        <v>9</v>
      </c>
      <c r="B18" s="10" t="s">
        <v>28</v>
      </c>
      <c r="C18" s="36">
        <v>1342</v>
      </c>
      <c r="D18" s="11">
        <v>3.0422560754443235E-2</v>
      </c>
      <c r="E18" s="36">
        <v>1254</v>
      </c>
      <c r="F18" s="11">
        <v>3.1002002521693984E-2</v>
      </c>
      <c r="G18" s="12">
        <v>7.0175438596491224E-2</v>
      </c>
    </row>
    <row r="19" spans="1:7" ht="14.65" customHeight="1" x14ac:dyDescent="0.35">
      <c r="A19" s="13">
        <v>10</v>
      </c>
      <c r="B19" s="14" t="s">
        <v>29</v>
      </c>
      <c r="C19" s="37">
        <v>785</v>
      </c>
      <c r="D19" s="15">
        <v>1.7795611171563294E-2</v>
      </c>
      <c r="E19" s="37">
        <v>783</v>
      </c>
      <c r="F19" s="15">
        <v>1.9357709708521843E-2</v>
      </c>
      <c r="G19" s="16">
        <v>2.5542784163474774E-3</v>
      </c>
    </row>
    <row r="20" spans="1:7" ht="14.65" customHeight="1" x14ac:dyDescent="0.35">
      <c r="A20" s="9">
        <v>11</v>
      </c>
      <c r="B20" s="10" t="s">
        <v>95</v>
      </c>
      <c r="C20" s="36">
        <v>762</v>
      </c>
      <c r="D20" s="11">
        <v>1.7274211099020675E-2</v>
      </c>
      <c r="E20" s="36">
        <v>517</v>
      </c>
      <c r="F20" s="11">
        <v>1.2781527355435239E-2</v>
      </c>
      <c r="G20" s="12">
        <v>0.47388781431334626</v>
      </c>
    </row>
    <row r="21" spans="1:7" ht="14.65" customHeight="1" x14ac:dyDescent="0.35">
      <c r="A21" s="13">
        <v>12</v>
      </c>
      <c r="B21" s="14" t="s">
        <v>74</v>
      </c>
      <c r="C21" s="37">
        <v>752</v>
      </c>
      <c r="D21" s="15">
        <v>1.7047515415306493E-2</v>
      </c>
      <c r="E21" s="37">
        <v>742</v>
      </c>
      <c r="F21" s="15">
        <v>1.8344087616504735E-2</v>
      </c>
      <c r="G21" s="16">
        <v>1.3477088948786964E-2</v>
      </c>
    </row>
    <row r="22" spans="1:7" ht="14.65" customHeight="1" x14ac:dyDescent="0.35">
      <c r="A22" s="9">
        <v>13</v>
      </c>
      <c r="B22" s="10" t="s">
        <v>47</v>
      </c>
      <c r="C22" s="36">
        <v>687</v>
      </c>
      <c r="D22" s="11">
        <v>1.5573993471164308E-2</v>
      </c>
      <c r="E22" s="36">
        <v>700</v>
      </c>
      <c r="F22" s="11">
        <v>1.730574303443843E-2</v>
      </c>
      <c r="G22" s="12">
        <v>-1.8571428571428572E-2</v>
      </c>
    </row>
    <row r="23" spans="1:7" ht="14.65" customHeight="1" x14ac:dyDescent="0.35">
      <c r="A23" s="13">
        <v>14</v>
      </c>
      <c r="B23" s="14" t="s">
        <v>92</v>
      </c>
      <c r="C23" s="37">
        <v>532</v>
      </c>
      <c r="D23" s="15">
        <v>1.2060210373594487E-2</v>
      </c>
      <c r="E23" s="37">
        <v>367</v>
      </c>
      <c r="F23" s="15">
        <v>9.0731538480555759E-3</v>
      </c>
      <c r="G23" s="16">
        <v>0.44959128065395104</v>
      </c>
    </row>
    <row r="24" spans="1:7" ht="14.65" customHeight="1" x14ac:dyDescent="0.35">
      <c r="A24" s="9">
        <v>15</v>
      </c>
      <c r="B24" s="10" t="s">
        <v>113</v>
      </c>
      <c r="C24" s="36">
        <v>445</v>
      </c>
      <c r="D24" s="11">
        <v>1.0087957925281103E-2</v>
      </c>
      <c r="E24" s="36">
        <v>457</v>
      </c>
      <c r="F24" s="11">
        <v>1.1298177952483375E-2</v>
      </c>
      <c r="G24" s="12">
        <v>-2.6258205689277947E-2</v>
      </c>
    </row>
    <row r="25" spans="1:7" ht="14.65" customHeight="1" x14ac:dyDescent="0.35">
      <c r="A25" s="13">
        <v>16</v>
      </c>
      <c r="B25" s="14" t="s">
        <v>110</v>
      </c>
      <c r="C25" s="37">
        <v>442</v>
      </c>
      <c r="D25" s="15">
        <v>1.0019949220166849E-2</v>
      </c>
      <c r="E25" s="37">
        <v>415</v>
      </c>
      <c r="F25" s="15">
        <v>1.0259833370417068E-2</v>
      </c>
      <c r="G25" s="16">
        <v>6.5060240963855431E-2</v>
      </c>
    </row>
    <row r="26" spans="1:7" ht="14.65" customHeight="1" x14ac:dyDescent="0.35">
      <c r="A26" s="9">
        <v>17</v>
      </c>
      <c r="B26" s="10" t="s">
        <v>115</v>
      </c>
      <c r="C26" s="36">
        <v>418</v>
      </c>
      <c r="D26" s="11">
        <v>9.4758795792528102E-3</v>
      </c>
      <c r="E26" s="36">
        <v>122</v>
      </c>
      <c r="F26" s="11">
        <v>3.016143786002126E-3</v>
      </c>
      <c r="G26" s="12">
        <v>2.4262295081967213</v>
      </c>
    </row>
    <row r="27" spans="1:7" ht="14.65" customHeight="1" x14ac:dyDescent="0.35">
      <c r="A27" s="13">
        <v>18</v>
      </c>
      <c r="B27" s="14" t="s">
        <v>75</v>
      </c>
      <c r="C27" s="37">
        <v>371</v>
      </c>
      <c r="D27" s="15">
        <v>8.4104098657961559E-3</v>
      </c>
      <c r="E27" s="37">
        <v>389</v>
      </c>
      <c r="F27" s="15">
        <v>9.6170486291379271E-3</v>
      </c>
      <c r="G27" s="16">
        <v>-4.6272493573264795E-2</v>
      </c>
    </row>
    <row r="28" spans="1:7" ht="14.65" customHeight="1" x14ac:dyDescent="0.35">
      <c r="A28" s="9">
        <v>19</v>
      </c>
      <c r="B28" s="10" t="s">
        <v>51</v>
      </c>
      <c r="C28" s="36">
        <v>359</v>
      </c>
      <c r="D28" s="11">
        <v>8.1383750453391367E-3</v>
      </c>
      <c r="E28" s="36">
        <v>394</v>
      </c>
      <c r="F28" s="11">
        <v>9.7406610793839155E-3</v>
      </c>
      <c r="G28" s="12">
        <v>-8.8832487309644659E-2</v>
      </c>
    </row>
    <row r="29" spans="1:7" ht="14.65" customHeight="1" x14ac:dyDescent="0.35">
      <c r="A29" s="13">
        <v>20</v>
      </c>
      <c r="B29" s="14" t="s">
        <v>109</v>
      </c>
      <c r="C29" s="37">
        <v>282</v>
      </c>
      <c r="D29" s="15">
        <v>6.3928182807399345E-3</v>
      </c>
      <c r="E29" s="37">
        <v>308</v>
      </c>
      <c r="F29" s="15">
        <v>7.6145269351529082E-3</v>
      </c>
      <c r="G29" s="16">
        <v>-8.4415584415584388E-2</v>
      </c>
    </row>
    <row r="30" spans="1:7" ht="14.65" customHeight="1" x14ac:dyDescent="0.35">
      <c r="A30" s="31"/>
      <c r="B30" s="20" t="s">
        <v>84</v>
      </c>
      <c r="C30" s="38">
        <f>C31-SUM(C10:C29)</f>
        <v>4667</v>
      </c>
      <c r="D30" s="21">
        <f>C30/C31</f>
        <v>0.10579887558940877</v>
      </c>
      <c r="E30" s="38">
        <f>E31-SUM(E10:E29)</f>
        <v>4226</v>
      </c>
      <c r="F30" s="21">
        <f>E30/E31</f>
        <v>0.10447724294790971</v>
      </c>
      <c r="G30" s="22">
        <f>C30/E30-1</f>
        <v>0.10435399905347853</v>
      </c>
    </row>
    <row r="31" spans="1:7" ht="14.65" customHeight="1" x14ac:dyDescent="0.35">
      <c r="A31" s="23"/>
      <c r="B31" s="24" t="s">
        <v>85</v>
      </c>
      <c r="C31" s="39">
        <v>44112</v>
      </c>
      <c r="D31" s="25">
        <v>1</v>
      </c>
      <c r="E31" s="39">
        <v>40449</v>
      </c>
      <c r="F31" s="25">
        <v>0.999999999999998</v>
      </c>
      <c r="G31" s="26">
        <v>9.0558481050211359E-2</v>
      </c>
    </row>
    <row r="32" spans="1:7" ht="12" customHeight="1" x14ac:dyDescent="0.35">
      <c r="A32" s="27" t="s">
        <v>10</v>
      </c>
      <c r="B32" s="6"/>
      <c r="C32" s="6"/>
      <c r="D32" s="6"/>
      <c r="E32" s="6"/>
      <c r="F32" s="6"/>
      <c r="G32" s="6"/>
    </row>
    <row r="33" spans="1:7" x14ac:dyDescent="0.35">
      <c r="A33" s="50" t="s">
        <v>45</v>
      </c>
      <c r="B33" s="6"/>
      <c r="C33" s="6"/>
      <c r="D33" s="6"/>
      <c r="E33" s="6"/>
      <c r="F33" s="6"/>
      <c r="G33" s="6"/>
    </row>
    <row r="34" spans="1:7" x14ac:dyDescent="0.35">
      <c r="A34" s="7"/>
      <c r="B34" s="6"/>
      <c r="C34" s="6"/>
      <c r="D34" s="6"/>
      <c r="E34" s="6"/>
      <c r="F34" s="6"/>
      <c r="G34" s="6"/>
    </row>
  </sheetData>
  <mergeCells count="12">
    <mergeCell ref="A2:G2"/>
    <mergeCell ref="A4:A6"/>
    <mergeCell ref="B4:B6"/>
    <mergeCell ref="C4:G4"/>
    <mergeCell ref="C5:G5"/>
    <mergeCell ref="C6:D7"/>
    <mergeCell ref="E6:F7"/>
    <mergeCell ref="G6:G7"/>
    <mergeCell ref="A7:A9"/>
    <mergeCell ref="B7:B9"/>
    <mergeCell ref="G8:G9"/>
    <mergeCell ref="A3:G3"/>
  </mergeCells>
  <conditionalFormatting sqref="C10:G29">
    <cfRule type="cellIs" dxfId="5" priority="4" operator="equal">
      <formula>0</formula>
    </cfRule>
  </conditionalFormatting>
  <conditionalFormatting sqref="G10:G31">
    <cfRule type="cellIs" dxfId="4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1"/>
  <sheetViews>
    <sheetView showGridLines="0" zoomScaleNormal="100" workbookViewId="0">
      <selection activeCell="C4" sqref="C4:G5"/>
    </sheetView>
  </sheetViews>
  <sheetFormatPr defaultRowHeight="14.5" x14ac:dyDescent="0.35"/>
  <cols>
    <col min="1" max="1" width="8" customWidth="1"/>
    <col min="2" max="2" width="22.26953125" bestFit="1" customWidth="1"/>
    <col min="3" max="7" width="11.7265625" customWidth="1"/>
    <col min="8" max="9" width="9" customWidth="1"/>
  </cols>
  <sheetData>
    <row r="1" spans="1:9" x14ac:dyDescent="0.35">
      <c r="A1" s="6" t="s">
        <v>24</v>
      </c>
      <c r="B1" s="6"/>
      <c r="C1" s="6"/>
      <c r="D1" s="6"/>
      <c r="E1" s="6"/>
      <c r="F1" s="6"/>
      <c r="G1" s="42">
        <v>46304</v>
      </c>
    </row>
    <row r="2" spans="1:9" ht="14.65" customHeight="1" x14ac:dyDescent="0.35">
      <c r="A2" s="78" t="s">
        <v>31</v>
      </c>
      <c r="B2" s="78"/>
      <c r="C2" s="78"/>
      <c r="D2" s="78"/>
      <c r="E2" s="78"/>
      <c r="F2" s="78"/>
      <c r="G2" s="78"/>
      <c r="H2" s="2"/>
      <c r="I2" s="2"/>
    </row>
    <row r="3" spans="1:9" ht="14.65" customHeight="1" thickBot="1" x14ac:dyDescent="0.4">
      <c r="A3" s="97" t="s">
        <v>99</v>
      </c>
      <c r="B3" s="97"/>
      <c r="C3" s="97"/>
      <c r="D3" s="97"/>
      <c r="E3" s="97"/>
      <c r="F3" s="97"/>
      <c r="G3" s="97"/>
      <c r="H3" s="5"/>
    </row>
    <row r="4" spans="1:9" ht="14.65" customHeight="1" x14ac:dyDescent="0.35">
      <c r="A4" s="79" t="s">
        <v>0</v>
      </c>
      <c r="B4" s="79" t="s">
        <v>1</v>
      </c>
      <c r="C4" s="81" t="s">
        <v>122</v>
      </c>
      <c r="D4" s="82"/>
      <c r="E4" s="82"/>
      <c r="F4" s="82"/>
      <c r="G4" s="83"/>
    </row>
    <row r="5" spans="1:9" ht="14.65" customHeight="1" thickBot="1" x14ac:dyDescent="0.4">
      <c r="A5" s="80"/>
      <c r="B5" s="80"/>
      <c r="C5" s="84" t="s">
        <v>121</v>
      </c>
      <c r="D5" s="85"/>
      <c r="E5" s="85"/>
      <c r="F5" s="85"/>
      <c r="G5" s="86"/>
    </row>
    <row r="6" spans="1:9" ht="14.65" customHeight="1" x14ac:dyDescent="0.35">
      <c r="A6" s="80"/>
      <c r="B6" s="80"/>
      <c r="C6" s="87">
        <v>2026</v>
      </c>
      <c r="D6" s="88"/>
      <c r="E6" s="87">
        <v>2025</v>
      </c>
      <c r="F6" s="88"/>
      <c r="G6" s="91" t="s">
        <v>3</v>
      </c>
    </row>
    <row r="7" spans="1:9" ht="14.25" customHeight="1" thickBot="1" x14ac:dyDescent="0.4">
      <c r="A7" s="99" t="s">
        <v>4</v>
      </c>
      <c r="B7" s="99" t="s">
        <v>5</v>
      </c>
      <c r="C7" s="89"/>
      <c r="D7" s="90"/>
      <c r="E7" s="89"/>
      <c r="F7" s="90"/>
      <c r="G7" s="92"/>
    </row>
    <row r="8" spans="1:9" ht="14.65" customHeight="1" x14ac:dyDescent="0.35">
      <c r="A8" s="99"/>
      <c r="B8" s="99"/>
      <c r="C8" s="45" t="s">
        <v>6</v>
      </c>
      <c r="D8" s="46" t="s">
        <v>2</v>
      </c>
      <c r="E8" s="45" t="s">
        <v>6</v>
      </c>
      <c r="F8" s="46" t="s">
        <v>2</v>
      </c>
      <c r="G8" s="95" t="s">
        <v>7</v>
      </c>
    </row>
    <row r="9" spans="1:9" ht="14.65" customHeight="1" thickBot="1" x14ac:dyDescent="0.4">
      <c r="A9" s="100"/>
      <c r="B9" s="100"/>
      <c r="C9" s="47" t="s">
        <v>8</v>
      </c>
      <c r="D9" s="48" t="s">
        <v>9</v>
      </c>
      <c r="E9" s="47" t="s">
        <v>8</v>
      </c>
      <c r="F9" s="48" t="s">
        <v>9</v>
      </c>
      <c r="G9" s="96"/>
    </row>
    <row r="10" spans="1:9" ht="14.65" customHeight="1" x14ac:dyDescent="0.35">
      <c r="A10" s="9">
        <v>1</v>
      </c>
      <c r="B10" s="10" t="s">
        <v>76</v>
      </c>
      <c r="C10" s="36">
        <v>1070</v>
      </c>
      <c r="D10" s="11">
        <v>0.27006562342251389</v>
      </c>
      <c r="E10" s="36">
        <v>1341</v>
      </c>
      <c r="F10" s="11">
        <v>0.25441092771770063</v>
      </c>
      <c r="G10" s="12">
        <v>-0.20208799403430278</v>
      </c>
    </row>
    <row r="11" spans="1:9" ht="14.65" customHeight="1" x14ac:dyDescent="0.35">
      <c r="A11" s="13">
        <v>2</v>
      </c>
      <c r="B11" s="14" t="s">
        <v>77</v>
      </c>
      <c r="C11" s="37">
        <v>513</v>
      </c>
      <c r="D11" s="15">
        <v>0.12948006057546693</v>
      </c>
      <c r="E11" s="37">
        <v>825</v>
      </c>
      <c r="F11" s="15">
        <v>0.15651678998292545</v>
      </c>
      <c r="G11" s="16">
        <v>-0.37818181818181817</v>
      </c>
    </row>
    <row r="12" spans="1:9" ht="14.65" customHeight="1" x14ac:dyDescent="0.35">
      <c r="A12" s="9">
        <v>3</v>
      </c>
      <c r="B12" s="10" t="s">
        <v>80</v>
      </c>
      <c r="C12" s="36">
        <v>369</v>
      </c>
      <c r="D12" s="11">
        <v>9.3134780413932361E-2</v>
      </c>
      <c r="E12" s="36">
        <v>175</v>
      </c>
      <c r="F12" s="11">
        <v>3.3200531208499334E-2</v>
      </c>
      <c r="G12" s="12">
        <v>1.1085714285714285</v>
      </c>
    </row>
    <row r="13" spans="1:9" ht="14.65" customHeight="1" x14ac:dyDescent="0.35">
      <c r="A13" s="13">
        <v>4</v>
      </c>
      <c r="B13" s="14" t="s">
        <v>13</v>
      </c>
      <c r="C13" s="37">
        <v>229</v>
      </c>
      <c r="D13" s="15">
        <v>5.7799091367995964E-2</v>
      </c>
      <c r="E13" s="37">
        <v>384</v>
      </c>
      <c r="F13" s="15">
        <v>7.2851451337507117E-2</v>
      </c>
      <c r="G13" s="16">
        <v>-0.40364583333333337</v>
      </c>
    </row>
    <row r="14" spans="1:9" ht="14.65" customHeight="1" x14ac:dyDescent="0.35">
      <c r="A14" s="9">
        <v>5</v>
      </c>
      <c r="B14" s="10" t="s">
        <v>81</v>
      </c>
      <c r="C14" s="36">
        <v>222</v>
      </c>
      <c r="D14" s="11">
        <v>5.6032306915699139E-2</v>
      </c>
      <c r="E14" s="36">
        <v>113</v>
      </c>
      <c r="F14" s="11">
        <v>2.1438057294631E-2</v>
      </c>
      <c r="G14" s="12">
        <v>0.96460176991150437</v>
      </c>
    </row>
    <row r="15" spans="1:9" ht="14.65" customHeight="1" x14ac:dyDescent="0.35">
      <c r="A15" s="13">
        <v>6</v>
      </c>
      <c r="B15" s="14" t="s">
        <v>78</v>
      </c>
      <c r="C15" s="37">
        <v>183</v>
      </c>
      <c r="D15" s="15">
        <v>4.6188793538616858E-2</v>
      </c>
      <c r="E15" s="37">
        <v>417</v>
      </c>
      <c r="F15" s="15">
        <v>7.9112122936824125E-2</v>
      </c>
      <c r="G15" s="16">
        <v>-0.56115107913669071</v>
      </c>
    </row>
    <row r="16" spans="1:9" ht="14.65" customHeight="1" x14ac:dyDescent="0.35">
      <c r="A16" s="9">
        <v>7</v>
      </c>
      <c r="B16" s="10" t="s">
        <v>18</v>
      </c>
      <c r="C16" s="36">
        <v>137</v>
      </c>
      <c r="D16" s="11">
        <v>3.457849570923776E-2</v>
      </c>
      <c r="E16" s="36">
        <v>274</v>
      </c>
      <c r="F16" s="11">
        <v>5.1982546006450386E-2</v>
      </c>
      <c r="G16" s="12">
        <v>-0.5</v>
      </c>
    </row>
    <row r="17" spans="1:8" ht="14.65" customHeight="1" x14ac:dyDescent="0.35">
      <c r="A17" s="13">
        <v>8</v>
      </c>
      <c r="B17" s="14" t="s">
        <v>83</v>
      </c>
      <c r="C17" s="37">
        <v>103</v>
      </c>
      <c r="D17" s="15">
        <v>2.5996971226653204E-2</v>
      </c>
      <c r="E17" s="37">
        <v>111</v>
      </c>
      <c r="F17" s="15">
        <v>2.105862265224815E-2</v>
      </c>
      <c r="G17" s="16">
        <v>-7.2072072072072113E-2</v>
      </c>
    </row>
    <row r="18" spans="1:8" ht="14.65" customHeight="1" x14ac:dyDescent="0.35">
      <c r="A18" s="9">
        <v>9</v>
      </c>
      <c r="B18" s="10" t="s">
        <v>79</v>
      </c>
      <c r="C18" s="36">
        <v>100</v>
      </c>
      <c r="D18" s="11">
        <v>2.523977788995457E-2</v>
      </c>
      <c r="E18" s="36">
        <v>130</v>
      </c>
      <c r="F18" s="11">
        <v>2.4663251754885221E-2</v>
      </c>
      <c r="G18" s="12">
        <v>-0.23076923076923073</v>
      </c>
    </row>
    <row r="19" spans="1:8" ht="14.65" customHeight="1" x14ac:dyDescent="0.35">
      <c r="A19" s="13">
        <v>10</v>
      </c>
      <c r="B19" s="14" t="s">
        <v>82</v>
      </c>
      <c r="C19" s="37">
        <v>85</v>
      </c>
      <c r="D19" s="15">
        <v>2.1453811206461382E-2</v>
      </c>
      <c r="E19" s="37">
        <v>231</v>
      </c>
      <c r="F19" s="15">
        <v>4.3824701195219126E-2</v>
      </c>
      <c r="G19" s="16">
        <v>-0.63203463203463206</v>
      </c>
    </row>
    <row r="20" spans="1:8" ht="14.65" customHeight="1" x14ac:dyDescent="0.35">
      <c r="A20" s="9">
        <v>11</v>
      </c>
      <c r="B20" s="10" t="s">
        <v>107</v>
      </c>
      <c r="C20" s="36">
        <v>77</v>
      </c>
      <c r="D20" s="11">
        <v>1.9434628975265017E-2</v>
      </c>
      <c r="E20" s="36">
        <v>84</v>
      </c>
      <c r="F20" s="11">
        <v>1.5936254980079681E-2</v>
      </c>
      <c r="G20" s="12">
        <v>-8.333333333333337E-2</v>
      </c>
    </row>
    <row r="21" spans="1:8" ht="14.65" customHeight="1" x14ac:dyDescent="0.35">
      <c r="A21" s="13">
        <v>12</v>
      </c>
      <c r="B21" s="14" t="s">
        <v>22</v>
      </c>
      <c r="C21" s="37">
        <v>72</v>
      </c>
      <c r="D21" s="15">
        <v>1.8172640080767289E-2</v>
      </c>
      <c r="E21" s="37">
        <v>150</v>
      </c>
      <c r="F21" s="15">
        <v>2.8457598178713718E-2</v>
      </c>
      <c r="G21" s="16">
        <v>-0.52</v>
      </c>
    </row>
    <row r="22" spans="1:8" ht="14.65" customHeight="1" x14ac:dyDescent="0.35">
      <c r="A22" s="9">
        <v>13</v>
      </c>
      <c r="B22" s="10" t="s">
        <v>114</v>
      </c>
      <c r="C22" s="36">
        <v>71</v>
      </c>
      <c r="D22" s="11">
        <v>1.7920242301867742E-2</v>
      </c>
      <c r="E22" s="36">
        <v>86</v>
      </c>
      <c r="F22" s="11">
        <v>1.6315689622462531E-2</v>
      </c>
      <c r="G22" s="12">
        <v>-0.17441860465116277</v>
      </c>
    </row>
    <row r="23" spans="1:8" ht="14.65" customHeight="1" x14ac:dyDescent="0.35">
      <c r="A23" s="13">
        <v>14</v>
      </c>
      <c r="B23" s="14" t="s">
        <v>108</v>
      </c>
      <c r="C23" s="37">
        <v>67</v>
      </c>
      <c r="D23" s="15">
        <v>1.6910651186269561E-2</v>
      </c>
      <c r="E23" s="37">
        <v>104</v>
      </c>
      <c r="F23" s="15">
        <v>1.9730601403908178E-2</v>
      </c>
      <c r="G23" s="16">
        <v>-0.35576923076923073</v>
      </c>
    </row>
    <row r="24" spans="1:8" ht="14.65" customHeight="1" x14ac:dyDescent="0.35">
      <c r="A24" s="9">
        <v>15</v>
      </c>
      <c r="B24" s="10" t="s">
        <v>101</v>
      </c>
      <c r="C24" s="36">
        <v>57</v>
      </c>
      <c r="D24" s="11">
        <v>1.4386673397274103E-2</v>
      </c>
      <c r="E24" s="36">
        <v>31</v>
      </c>
      <c r="F24" s="11">
        <v>5.8812369569341679E-3</v>
      </c>
      <c r="G24" s="12">
        <v>0.83870967741935476</v>
      </c>
    </row>
    <row r="25" spans="1:8" ht="14.65" customHeight="1" x14ac:dyDescent="0.35">
      <c r="A25" s="32"/>
      <c r="B25" s="33" t="s">
        <v>84</v>
      </c>
      <c r="C25" s="43">
        <f>C26-SUM(C10:C24)</f>
        <v>607</v>
      </c>
      <c r="D25" s="34">
        <f>C25/C26</f>
        <v>0.15320545179202422</v>
      </c>
      <c r="E25" s="43">
        <f>E26-SUM(E10:E24)</f>
        <v>815</v>
      </c>
      <c r="F25" s="34">
        <f>E25/E26</f>
        <v>0.15461961677101119</v>
      </c>
      <c r="G25" s="35">
        <f>C25/E25-1</f>
        <v>-0.25521472392638034</v>
      </c>
    </row>
    <row r="26" spans="1:8" x14ac:dyDescent="0.35">
      <c r="A26" s="23"/>
      <c r="B26" s="24" t="s">
        <v>85</v>
      </c>
      <c r="C26" s="39">
        <v>3962</v>
      </c>
      <c r="D26" s="25">
        <v>1</v>
      </c>
      <c r="E26" s="39">
        <v>5271</v>
      </c>
      <c r="F26" s="25">
        <v>1.0000000000000004</v>
      </c>
      <c r="G26" s="26">
        <v>-0.24833997343957503</v>
      </c>
    </row>
    <row r="27" spans="1:8" x14ac:dyDescent="0.35">
      <c r="A27" s="27" t="s">
        <v>10</v>
      </c>
      <c r="B27" s="6"/>
      <c r="C27" s="6"/>
      <c r="D27" s="6"/>
      <c r="E27" s="6"/>
      <c r="F27" s="6"/>
      <c r="G27" s="6"/>
      <c r="H27" s="3"/>
    </row>
    <row r="28" spans="1:8" ht="13.5" customHeight="1" x14ac:dyDescent="0.35">
      <c r="A28" s="50" t="s">
        <v>45</v>
      </c>
      <c r="B28" s="6"/>
      <c r="C28" s="6"/>
      <c r="D28" s="6"/>
      <c r="E28" s="6"/>
      <c r="F28" s="6"/>
      <c r="G28" s="6"/>
    </row>
    <row r="29" spans="1:8" x14ac:dyDescent="0.35">
      <c r="A29" s="7"/>
      <c r="B29" s="6"/>
      <c r="C29" s="6"/>
      <c r="D29" s="6"/>
      <c r="E29" s="6"/>
      <c r="F29" s="6"/>
      <c r="G29" s="6"/>
    </row>
    <row r="49" spans="1:1" x14ac:dyDescent="0.35">
      <c r="A49" s="1"/>
    </row>
    <row r="50" spans="1:1" x14ac:dyDescent="0.35">
      <c r="A50" s="4"/>
    </row>
    <row r="51" spans="1:1" x14ac:dyDescent="0.35">
      <c r="A51" s="1"/>
    </row>
  </sheetData>
  <mergeCells count="12">
    <mergeCell ref="A2:G2"/>
    <mergeCell ref="A4:A6"/>
    <mergeCell ref="B4:B6"/>
    <mergeCell ref="C4:G4"/>
    <mergeCell ref="C5:G5"/>
    <mergeCell ref="G6:G7"/>
    <mergeCell ref="A7:A9"/>
    <mergeCell ref="B7:B9"/>
    <mergeCell ref="G8:G9"/>
    <mergeCell ref="C6:D7"/>
    <mergeCell ref="E6:F7"/>
    <mergeCell ref="A3:G3"/>
  </mergeCells>
  <conditionalFormatting sqref="C10:G24">
    <cfRule type="cellIs" dxfId="3" priority="8" operator="equal">
      <formula>0</formula>
    </cfRule>
  </conditionalFormatting>
  <conditionalFormatting sqref="G10:G26">
    <cfRule type="cellIs" dxfId="2" priority="7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0" r:id="rId1"/>
  <ignoredErrors>
    <ignoredError sqref="D25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E152-119D-409B-A440-6EBEFE0DFA97}">
  <sheetPr>
    <pageSetUpPr fitToPage="1"/>
  </sheetPr>
  <dimension ref="A1:N32"/>
  <sheetViews>
    <sheetView showGridLines="0" topLeftCell="A21" zoomScaleNormal="100" workbookViewId="0">
      <selection activeCell="A31" sqref="A31"/>
    </sheetView>
  </sheetViews>
  <sheetFormatPr defaultColWidth="9.26953125" defaultRowHeight="14" x14ac:dyDescent="0.3"/>
  <cols>
    <col min="1" max="1" width="8" style="6" customWidth="1"/>
    <col min="2" max="2" width="22.26953125" style="6" bestFit="1" customWidth="1"/>
    <col min="3" max="7" width="11.7265625" style="6" customWidth="1"/>
    <col min="8" max="9" width="9" style="6" customWidth="1"/>
    <col min="10" max="16384" width="9.26953125" style="6"/>
  </cols>
  <sheetData>
    <row r="1" spans="1:14" x14ac:dyDescent="0.3">
      <c r="A1" s="6" t="s">
        <v>24</v>
      </c>
      <c r="G1" s="42">
        <v>46304</v>
      </c>
    </row>
    <row r="2" spans="1:14" x14ac:dyDescent="0.3">
      <c r="A2" s="78" t="s">
        <v>32</v>
      </c>
      <c r="B2" s="78"/>
      <c r="C2" s="78"/>
      <c r="D2" s="78"/>
      <c r="E2" s="78"/>
      <c r="F2" s="78"/>
      <c r="G2" s="78"/>
    </row>
    <row r="3" spans="1:14" ht="15" thickBot="1" x14ac:dyDescent="0.35">
      <c r="A3" s="101" t="s">
        <v>100</v>
      </c>
      <c r="B3" s="101"/>
      <c r="C3" s="101"/>
      <c r="D3" s="101"/>
      <c r="E3" s="101"/>
      <c r="F3" s="101"/>
      <c r="G3" s="101"/>
      <c r="H3" s="44"/>
      <c r="I3" s="44"/>
      <c r="J3" s="44"/>
      <c r="K3" s="44"/>
      <c r="L3" s="44"/>
      <c r="M3" s="44"/>
      <c r="N3" s="44"/>
    </row>
    <row r="4" spans="1:14" ht="14.65" customHeight="1" x14ac:dyDescent="0.3">
      <c r="A4" s="79" t="s">
        <v>0</v>
      </c>
      <c r="B4" s="79" t="s">
        <v>1</v>
      </c>
      <c r="C4" s="81" t="s">
        <v>120</v>
      </c>
      <c r="D4" s="82"/>
      <c r="E4" s="82"/>
      <c r="F4" s="82"/>
      <c r="G4" s="83"/>
    </row>
    <row r="5" spans="1:14" ht="15" customHeight="1" thickBot="1" x14ac:dyDescent="0.35">
      <c r="A5" s="80"/>
      <c r="B5" s="80"/>
      <c r="C5" s="84" t="s">
        <v>121</v>
      </c>
      <c r="D5" s="85"/>
      <c r="E5" s="85"/>
      <c r="F5" s="85"/>
      <c r="G5" s="86"/>
    </row>
    <row r="6" spans="1:14" ht="15" customHeight="1" x14ac:dyDescent="0.3">
      <c r="A6" s="80"/>
      <c r="B6" s="80"/>
      <c r="C6" s="87">
        <v>2026</v>
      </c>
      <c r="D6" s="88"/>
      <c r="E6" s="87">
        <v>2025</v>
      </c>
      <c r="F6" s="88"/>
      <c r="G6" s="91" t="s">
        <v>3</v>
      </c>
    </row>
    <row r="7" spans="1:14" ht="15" customHeight="1" thickBot="1" x14ac:dyDescent="0.35">
      <c r="A7" s="99" t="s">
        <v>4</v>
      </c>
      <c r="B7" s="99" t="s">
        <v>5</v>
      </c>
      <c r="C7" s="89"/>
      <c r="D7" s="90"/>
      <c r="E7" s="89"/>
      <c r="F7" s="90"/>
      <c r="G7" s="92"/>
    </row>
    <row r="8" spans="1:14" ht="15" customHeight="1" x14ac:dyDescent="0.3">
      <c r="A8" s="99"/>
      <c r="B8" s="99"/>
      <c r="C8" s="45" t="s">
        <v>6</v>
      </c>
      <c r="D8" s="46" t="s">
        <v>2</v>
      </c>
      <c r="E8" s="45" t="s">
        <v>6</v>
      </c>
      <c r="F8" s="46" t="s">
        <v>2</v>
      </c>
      <c r="G8" s="95" t="s">
        <v>7</v>
      </c>
    </row>
    <row r="9" spans="1:14" ht="15" customHeight="1" thickBot="1" x14ac:dyDescent="0.35">
      <c r="A9" s="100"/>
      <c r="B9" s="100"/>
      <c r="C9" s="47" t="s">
        <v>8</v>
      </c>
      <c r="D9" s="48" t="s">
        <v>9</v>
      </c>
      <c r="E9" s="47" t="s">
        <v>8</v>
      </c>
      <c r="F9" s="48" t="s">
        <v>9</v>
      </c>
      <c r="G9" s="96"/>
    </row>
    <row r="10" spans="1:14" x14ac:dyDescent="0.3">
      <c r="A10" s="9">
        <v>1</v>
      </c>
      <c r="B10" s="10" t="s">
        <v>33</v>
      </c>
      <c r="C10" s="36">
        <v>932</v>
      </c>
      <c r="D10" s="11">
        <v>0.14433947653709153</v>
      </c>
      <c r="E10" s="36">
        <v>1234</v>
      </c>
      <c r="F10" s="11">
        <v>0.15523965278651403</v>
      </c>
      <c r="G10" s="12">
        <v>-0.24473257698541329</v>
      </c>
    </row>
    <row r="11" spans="1:14" x14ac:dyDescent="0.3">
      <c r="A11" s="13">
        <v>2</v>
      </c>
      <c r="B11" s="14" t="s">
        <v>34</v>
      </c>
      <c r="C11" s="37">
        <v>762</v>
      </c>
      <c r="D11" s="15">
        <v>0.1180114604305405</v>
      </c>
      <c r="E11" s="37">
        <v>995</v>
      </c>
      <c r="F11" s="15">
        <v>0.12517297773304817</v>
      </c>
      <c r="G11" s="16">
        <v>-0.23417085427135675</v>
      </c>
    </row>
    <row r="12" spans="1:14" x14ac:dyDescent="0.3">
      <c r="A12" s="9">
        <v>3</v>
      </c>
      <c r="B12" s="10" t="s">
        <v>37</v>
      </c>
      <c r="C12" s="36">
        <v>571</v>
      </c>
      <c r="D12" s="11">
        <v>8.8431159981415514E-2</v>
      </c>
      <c r="E12" s="36">
        <v>780</v>
      </c>
      <c r="F12" s="11">
        <v>9.8125550383696067E-2</v>
      </c>
      <c r="G12" s="12">
        <v>-0.267948717948718</v>
      </c>
    </row>
    <row r="13" spans="1:14" x14ac:dyDescent="0.3">
      <c r="A13" s="13">
        <v>4</v>
      </c>
      <c r="B13" s="14" t="s">
        <v>36</v>
      </c>
      <c r="C13" s="37">
        <v>494</v>
      </c>
      <c r="D13" s="15">
        <v>7.6506117391977699E-2</v>
      </c>
      <c r="E13" s="37">
        <v>717</v>
      </c>
      <c r="F13" s="15">
        <v>9.0200025160397532E-2</v>
      </c>
      <c r="G13" s="16">
        <v>-0.31101813110181309</v>
      </c>
    </row>
    <row r="14" spans="1:14" x14ac:dyDescent="0.3">
      <c r="A14" s="9">
        <v>5</v>
      </c>
      <c r="B14" s="10" t="s">
        <v>35</v>
      </c>
      <c r="C14" s="36">
        <v>392</v>
      </c>
      <c r="D14" s="11">
        <v>6.0709307728047078E-2</v>
      </c>
      <c r="E14" s="36">
        <v>594</v>
      </c>
      <c r="F14" s="11">
        <v>7.4726380676814697E-2</v>
      </c>
      <c r="G14" s="12">
        <v>-0.34006734006734007</v>
      </c>
    </row>
    <row r="15" spans="1:14" x14ac:dyDescent="0.3">
      <c r="A15" s="13">
        <v>6</v>
      </c>
      <c r="B15" s="14" t="s">
        <v>106</v>
      </c>
      <c r="C15" s="37">
        <v>389</v>
      </c>
      <c r="D15" s="15">
        <v>6.0244695679107944E-2</v>
      </c>
      <c r="E15" s="37">
        <v>528</v>
      </c>
      <c r="F15" s="15">
        <v>6.6423449490501954E-2</v>
      </c>
      <c r="G15" s="16">
        <v>-0.2632575757575758</v>
      </c>
    </row>
    <row r="16" spans="1:14" x14ac:dyDescent="0.3">
      <c r="A16" s="9">
        <v>7</v>
      </c>
      <c r="B16" s="10" t="s">
        <v>48</v>
      </c>
      <c r="C16" s="36">
        <v>309</v>
      </c>
      <c r="D16" s="11">
        <v>4.7855041040730989E-2</v>
      </c>
      <c r="E16" s="36">
        <v>446</v>
      </c>
      <c r="F16" s="11">
        <v>5.6107686501446721E-2</v>
      </c>
      <c r="G16" s="12">
        <v>-0.30717488789237668</v>
      </c>
    </row>
    <row r="17" spans="1:8" x14ac:dyDescent="0.3">
      <c r="A17" s="13">
        <v>8</v>
      </c>
      <c r="B17" s="14" t="s">
        <v>72</v>
      </c>
      <c r="C17" s="37">
        <v>301</v>
      </c>
      <c r="D17" s="15">
        <v>4.6616075576893297E-2</v>
      </c>
      <c r="E17" s="37">
        <v>377</v>
      </c>
      <c r="F17" s="15">
        <v>4.7427349352119764E-2</v>
      </c>
      <c r="G17" s="16">
        <v>-0.20159151193633951</v>
      </c>
    </row>
    <row r="18" spans="1:8" x14ac:dyDescent="0.3">
      <c r="A18" s="9">
        <v>9</v>
      </c>
      <c r="B18" s="10" t="s">
        <v>94</v>
      </c>
      <c r="C18" s="36">
        <v>297</v>
      </c>
      <c r="D18" s="11">
        <v>4.5996592844974447E-2</v>
      </c>
      <c r="E18" s="36">
        <v>154</v>
      </c>
      <c r="F18" s="11">
        <v>1.93735061013964E-2</v>
      </c>
      <c r="G18" s="12">
        <v>0.9285714285714286</v>
      </c>
    </row>
    <row r="19" spans="1:8" x14ac:dyDescent="0.3">
      <c r="A19" s="13">
        <v>10</v>
      </c>
      <c r="B19" s="14" t="s">
        <v>52</v>
      </c>
      <c r="C19" s="37">
        <v>261</v>
      </c>
      <c r="D19" s="15">
        <v>4.0421248257704816E-2</v>
      </c>
      <c r="E19" s="37">
        <v>295</v>
      </c>
      <c r="F19" s="15">
        <v>3.7111586363064539E-2</v>
      </c>
      <c r="G19" s="16">
        <v>-0.11525423728813555</v>
      </c>
    </row>
    <row r="20" spans="1:8" x14ac:dyDescent="0.3">
      <c r="A20" s="9">
        <v>11</v>
      </c>
      <c r="B20" s="10" t="s">
        <v>38</v>
      </c>
      <c r="C20" s="36">
        <v>203</v>
      </c>
      <c r="D20" s="11">
        <v>3.1438748644881526E-2</v>
      </c>
      <c r="E20" s="36">
        <v>211</v>
      </c>
      <c r="F20" s="11">
        <v>2.65442193986665E-2</v>
      </c>
      <c r="G20" s="12">
        <v>-3.7914691943127909E-2</v>
      </c>
    </row>
    <row r="21" spans="1:8" x14ac:dyDescent="0.3">
      <c r="A21" s="13">
        <v>12</v>
      </c>
      <c r="B21" s="14" t="s">
        <v>91</v>
      </c>
      <c r="C21" s="37">
        <v>196</v>
      </c>
      <c r="D21" s="15">
        <v>3.0354653864023539E-2</v>
      </c>
      <c r="E21" s="37">
        <v>194</v>
      </c>
      <c r="F21" s="15">
        <v>2.4405585608252612E-2</v>
      </c>
      <c r="G21" s="16">
        <v>1.0309278350515427E-2</v>
      </c>
    </row>
    <row r="22" spans="1:8" x14ac:dyDescent="0.3">
      <c r="A22" s="9">
        <v>13</v>
      </c>
      <c r="B22" s="10" t="s">
        <v>90</v>
      </c>
      <c r="C22" s="36">
        <v>190</v>
      </c>
      <c r="D22" s="11">
        <v>2.9425429766145268E-2</v>
      </c>
      <c r="E22" s="36">
        <v>201</v>
      </c>
      <c r="F22" s="11">
        <v>2.5286199521952445E-2</v>
      </c>
      <c r="G22" s="12">
        <v>-5.4726368159203953E-2</v>
      </c>
    </row>
    <row r="23" spans="1:8" x14ac:dyDescent="0.3">
      <c r="A23" s="13">
        <v>14</v>
      </c>
      <c r="B23" s="14" t="s">
        <v>39</v>
      </c>
      <c r="C23" s="37">
        <v>181</v>
      </c>
      <c r="D23" s="15">
        <v>2.803159361932786E-2</v>
      </c>
      <c r="E23" s="37">
        <v>359</v>
      </c>
      <c r="F23" s="15">
        <v>4.5162913574034472E-2</v>
      </c>
      <c r="G23" s="16">
        <v>-0.49582172701949856</v>
      </c>
    </row>
    <row r="24" spans="1:8" x14ac:dyDescent="0.3">
      <c r="A24" s="9">
        <v>15</v>
      </c>
      <c r="B24" s="10" t="s">
        <v>117</v>
      </c>
      <c r="C24" s="36">
        <v>108</v>
      </c>
      <c r="D24" s="11">
        <v>1.6726033761808888E-2</v>
      </c>
      <c r="E24" s="36">
        <v>31</v>
      </c>
      <c r="F24" s="11">
        <v>3.8998616178135613E-3</v>
      </c>
      <c r="G24" s="12">
        <v>2.4838709677419355</v>
      </c>
    </row>
    <row r="25" spans="1:8" hidden="1" x14ac:dyDescent="0.3">
      <c r="A25" s="9"/>
      <c r="B25" s="10"/>
      <c r="C25" s="36"/>
      <c r="D25" s="18"/>
      <c r="E25" s="36"/>
      <c r="F25" s="18"/>
      <c r="G25" s="18"/>
    </row>
    <row r="26" spans="1:8" x14ac:dyDescent="0.3">
      <c r="A26" s="31"/>
      <c r="B26" s="20" t="s">
        <v>84</v>
      </c>
      <c r="C26" s="38">
        <f>C27-SUM(C10:C24)</f>
        <v>871</v>
      </c>
      <c r="D26" s="21">
        <f>C26/C27</f>
        <v>0.1348923648753291</v>
      </c>
      <c r="E26" s="38">
        <f>E27-SUM(E10:E24)</f>
        <v>833</v>
      </c>
      <c r="F26" s="21">
        <f>E26/E27</f>
        <v>0.10479305573028054</v>
      </c>
      <c r="G26" s="22">
        <f>C26/E26-1</f>
        <v>4.5618247298919501E-2</v>
      </c>
    </row>
    <row r="27" spans="1:8" x14ac:dyDescent="0.3">
      <c r="A27" s="23"/>
      <c r="B27" s="24" t="s">
        <v>85</v>
      </c>
      <c r="C27" s="39">
        <v>6457</v>
      </c>
      <c r="D27" s="25">
        <v>1</v>
      </c>
      <c r="E27" s="39">
        <v>7949</v>
      </c>
      <c r="F27" s="25">
        <v>1</v>
      </c>
      <c r="G27" s="26">
        <v>-0.18769656560573655</v>
      </c>
    </row>
    <row r="28" spans="1:8" x14ac:dyDescent="0.3">
      <c r="A28" s="49" t="s">
        <v>73</v>
      </c>
      <c r="H28" s="40"/>
    </row>
    <row r="29" spans="1:8" x14ac:dyDescent="0.3">
      <c r="A29" s="50" t="s">
        <v>40</v>
      </c>
    </row>
    <row r="30" spans="1:8" x14ac:dyDescent="0.3">
      <c r="A30" s="50" t="s">
        <v>45</v>
      </c>
    </row>
    <row r="31" spans="1:8" x14ac:dyDescent="0.3">
      <c r="A31" s="41"/>
    </row>
    <row r="32" spans="1:8" x14ac:dyDescent="0.3">
      <c r="A32" s="7"/>
    </row>
  </sheetData>
  <mergeCells count="12">
    <mergeCell ref="G6:G7"/>
    <mergeCell ref="A7:A9"/>
    <mergeCell ref="B7:B9"/>
    <mergeCell ref="G8:G9"/>
    <mergeCell ref="A2:G2"/>
    <mergeCell ref="A4:A6"/>
    <mergeCell ref="B4:B6"/>
    <mergeCell ref="C4:G4"/>
    <mergeCell ref="C5:G5"/>
    <mergeCell ref="C6:D7"/>
    <mergeCell ref="E6:F7"/>
    <mergeCell ref="A3:G3"/>
  </mergeCells>
  <conditionalFormatting sqref="C10:G25">
    <cfRule type="cellIs" dxfId="1" priority="2" operator="equal">
      <formula>0</formula>
    </cfRule>
  </conditionalFormatting>
  <conditionalFormatting sqref="G10:G27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horizontalDpi="4294967292" verticalDpi="0" r:id="rId1"/>
  <ignoredErrors>
    <ignoredError sqref="D26:E2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Tabele zbiorcze</vt:lpstr>
      <vt:lpstr>Ranking PiN_DMC&gt;3,5T</vt:lpstr>
      <vt:lpstr>Ranking Naczepy DMC&gt;3,5T</vt:lpstr>
      <vt:lpstr>Przyczepy lekkie</vt:lpstr>
      <vt:lpstr>Ranking_P-CR</vt:lpstr>
      <vt:lpstr>Ranking_CR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Ewa Szeląg</cp:lastModifiedBy>
  <cp:lastPrinted>2015-05-08T08:54:12Z</cp:lastPrinted>
  <dcterms:created xsi:type="dcterms:W3CDTF">2011-02-21T10:08:17Z</dcterms:created>
  <dcterms:modified xsi:type="dcterms:W3CDTF">2026-10-08T15:55:03Z</dcterms:modified>
</cp:coreProperties>
</file>