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PIN\ostateczne\"/>
    </mc:Choice>
  </mc:AlternateContent>
  <xr:revisionPtr revIDLastSave="0" documentId="13_ncr:1_{242CA94E-EB6E-493F-9700-47D7AD35C3E9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Tabele zbiorcze" sheetId="20" r:id="rId1"/>
    <sheet name="Ranking PiN_DMC&gt;3,5T" sheetId="12" r:id="rId2"/>
    <sheet name="Ranking Naczepy DMC&gt;3,5T" sheetId="13" r:id="rId3"/>
    <sheet name="Przyczepy lekkie" sheetId="14" r:id="rId4"/>
    <sheet name="Ranking_P-CR" sheetId="15" r:id="rId5"/>
    <sheet name="Ranking_CR" sheetId="19" r:id="rId6"/>
  </sheets>
  <externalReferences>
    <externalReference r:id="rId7"/>
    <externalReference r:id="rId8"/>
    <externalReference r:id="rId9"/>
    <externalReference r:id="rId10"/>
  </externalReferences>
  <definedNames>
    <definedName name="czy_czasowe" localSheetId="0">[1]INDEX!$E$21</definedName>
    <definedName name="czy_czasowe">#REF!</definedName>
    <definedName name="jakie" localSheetId="0">[2]INDEX!$A$63</definedName>
    <definedName name="jakie">#REF!</definedName>
    <definedName name="jakie_ang" localSheetId="0">[1]INDEX!$B$63</definedName>
    <definedName name="jakie_ang">#REF!</definedName>
    <definedName name="jakie1" localSheetId="0">[3]INDEX!$A$53</definedName>
    <definedName name="jakie1">#REF!</definedName>
    <definedName name="jakie2" localSheetId="0">[1]INDEX!$A$63</definedName>
    <definedName name="jakie2">#REF!</definedName>
    <definedName name="mancs" localSheetId="0">[4]INDEX!$A$61</definedName>
    <definedName name="mancs">#REF!</definedName>
    <definedName name="mansc" localSheetId="0">[4]INDEX!$A$60</definedName>
    <definedName name="mansc">#REF!</definedName>
    <definedName name="mn" localSheetId="0">[3]INDEX!$E$16</definedName>
    <definedName name="mn">#REF!</definedName>
    <definedName name="Mnth" localSheetId="0">[4]INDEX!$E$21</definedName>
    <definedName name="Mnth">#REF!</definedName>
    <definedName name="pickups" localSheetId="0">[4]INDEX!$A$59</definedName>
    <definedName name="pickups">#REF!</definedName>
    <definedName name="Yr" localSheetId="0">[4]INDEX!$E$26</definedName>
    <definedName name="Y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4" l="1"/>
  <c r="F30" i="14" s="1"/>
  <c r="C30" i="14"/>
  <c r="G30" i="14" l="1"/>
  <c r="D30" i="14"/>
  <c r="E26" i="19"/>
  <c r="F26" i="19" s="1"/>
  <c r="C26" i="19"/>
  <c r="C25" i="15"/>
  <c r="E25" i="15"/>
  <c r="F25" i="15" s="1"/>
  <c r="C30" i="13"/>
  <c r="D30" i="13" s="1"/>
  <c r="E30" i="13"/>
  <c r="F30" i="13" s="1"/>
  <c r="E30" i="12"/>
  <c r="F30" i="12" s="1"/>
  <c r="C30" i="12"/>
  <c r="G30" i="12" s="1"/>
  <c r="D30" i="12" l="1"/>
  <c r="G25" i="15"/>
  <c r="G30" i="13"/>
  <c r="D25" i="15"/>
  <c r="G26" i="19"/>
  <c r="D26" i="19"/>
</calcChain>
</file>

<file path=xl/sharedStrings.xml><?xml version="1.0" encoding="utf-8"?>
<sst xmlns="http://schemas.openxmlformats.org/spreadsheetml/2006/main" count="244" uniqueCount="127">
  <si>
    <t>Pozycja</t>
  </si>
  <si>
    <t>Marka</t>
  </si>
  <si>
    <t>Udział %</t>
  </si>
  <si>
    <t>Zmiana % r/r</t>
  </si>
  <si>
    <t>No.</t>
  </si>
  <si>
    <t>Make</t>
  </si>
  <si>
    <t>Ogółem</t>
  </si>
  <si>
    <t>Change % y/y</t>
  </si>
  <si>
    <t>Total</t>
  </si>
  <si>
    <t>Mkt shr %</t>
  </si>
  <si>
    <t>*/ bez rejestracji czasowych</t>
  </si>
  <si>
    <t>SCHMITZ CARGOBULL</t>
  </si>
  <si>
    <t>KRONE</t>
  </si>
  <si>
    <t>WIELTON</t>
  </si>
  <si>
    <t>KOEGEL</t>
  </si>
  <si>
    <t>SCHWARZMUELLER</t>
  </si>
  <si>
    <t>BODEX</t>
  </si>
  <si>
    <t>KAESSBOHRER</t>
  </si>
  <si>
    <t>ZASŁAW</t>
  </si>
  <si>
    <t>KEMPF</t>
  </si>
  <si>
    <t>INTER CARS - FEBER</t>
  </si>
  <si>
    <t>MEGA</t>
  </si>
  <si>
    <t>FLIEGL</t>
  </si>
  <si>
    <t>Pierwsze rejestracje NOWYCH przyczep i naczep* o DMC&gt;3,5T, udział w rynku %</t>
  </si>
  <si>
    <t>PZPM</t>
  </si>
  <si>
    <t>Pierwsze rejestracje NOWYCH naczep* o DMC&gt;3,5T, udział w rynku %</t>
  </si>
  <si>
    <t>Pierwsze rejestracje NOWYCH przyczep lekkich*, udział w rynku %</t>
  </si>
  <si>
    <t>NEPTUN-SORELPOL</t>
  </si>
  <si>
    <t>RYDWAN</t>
  </si>
  <si>
    <t>WIOLA</t>
  </si>
  <si>
    <t>NIEWIADÓW</t>
  </si>
  <si>
    <t>Pierwsze rejestracje NOWYCH przyczep ciężarowych rolniczych*, udział w rynku %</t>
  </si>
  <si>
    <t>Pierwsze rejestracje NOWYCH ciągników rolniczych*, udział w rynku %</t>
  </si>
  <si>
    <t>NEW HOLLAND</t>
  </si>
  <si>
    <t>JOHN DEERE</t>
  </si>
  <si>
    <t>CASE IH</t>
  </si>
  <si>
    <t>DEUTZ-FAHR</t>
  </si>
  <si>
    <t>KUBOTA</t>
  </si>
  <si>
    <t>FARMTRAC</t>
  </si>
  <si>
    <t>VALTRA</t>
  </si>
  <si>
    <t>** Liczby zawierają rejestracje czasowe na koniec miesięcy</t>
  </si>
  <si>
    <t>WECON</t>
  </si>
  <si>
    <t xml:space="preserve"> </t>
  </si>
  <si>
    <t>BRENDERUP-THULE TRAILERS</t>
  </si>
  <si>
    <t xml:space="preserve">Źródło: analizy PZPM na podstawie CEP </t>
  </si>
  <si>
    <t>Źródło: analizy PZPM na podstawie CEP</t>
  </si>
  <si>
    <t>First Registrations of NEW Semi-Trailers with GVW&gt;3.5T, Market Share %</t>
  </si>
  <si>
    <t>WIDPOL</t>
  </si>
  <si>
    <t>MASSEY FERGUSON</t>
  </si>
  <si>
    <t>MARTZ</t>
  </si>
  <si>
    <t>FARO</t>
  </si>
  <si>
    <t>MASTER-TECH</t>
  </si>
  <si>
    <t>FENDT</t>
  </si>
  <si>
    <t>RAZEM NACZEPY I PRZYCZEPY</t>
  </si>
  <si>
    <t>NACZEPY SPECJALNE</t>
  </si>
  <si>
    <t>NACZEPY CIĘŻAROWE</t>
  </si>
  <si>
    <t>PRZYCZEPY SPECJALNE</t>
  </si>
  <si>
    <t>PRZYCZEPY CIĘŻAROWE</t>
  </si>
  <si>
    <t>% zmiana r/r</t>
  </si>
  <si>
    <t>PIERWSZE REJESTRACJE NOWYCH, PRZYCZEP I NACZEP*, DMC&gt;3.5T</t>
  </si>
  <si>
    <t>RAZEM PRZYCZEPY I NACZEPY</t>
  </si>
  <si>
    <t>naczepy specjalne</t>
  </si>
  <si>
    <t>naczepy ciężarowe</t>
  </si>
  <si>
    <t>NACZEPY</t>
  </si>
  <si>
    <t>przyczepy inne</t>
  </si>
  <si>
    <t>przyczepy ciężarowe rolnicze</t>
  </si>
  <si>
    <t>przyczepy lekkie</t>
  </si>
  <si>
    <t>przyczepy specjalne</t>
  </si>
  <si>
    <t>przyczepy ciężarowe</t>
  </si>
  <si>
    <t>PRZYCZEPY</t>
  </si>
  <si>
    <t>PIERWSZE REJESTRACJE NOWYCH PRZYCZEP I NACZEP* w tym przyczepy lekkie</t>
  </si>
  <si>
    <t>PZPM na podstawie danych CEP</t>
  </si>
  <si>
    <t>SOLIS</t>
  </si>
  <si>
    <t>*Pojazdy zarejestrowane jako Ciągniki Rolnicze bez wyróżnionych jako potencjalne ATV / UTV</t>
  </si>
  <si>
    <t>FRACHT</t>
  </si>
  <si>
    <t>STIM</t>
  </si>
  <si>
    <t>PRONAR</t>
  </si>
  <si>
    <t>METAL-FACH</t>
  </si>
  <si>
    <t>METALTECH</t>
  </si>
  <si>
    <t>PPHU WODZIŃSKI</t>
  </si>
  <si>
    <t>MEPROZET</t>
  </si>
  <si>
    <t>POMOT</t>
  </si>
  <si>
    <t>JOSKIN</t>
  </si>
  <si>
    <t>URSUS</t>
  </si>
  <si>
    <r>
      <t xml:space="preserve">Pozostałe / </t>
    </r>
    <r>
      <rPr>
        <sz val="10"/>
        <color theme="1" tint="0.34998626667073579"/>
        <rFont val="Arial Nova"/>
        <family val="2"/>
      </rPr>
      <t>Others</t>
    </r>
  </si>
  <si>
    <r>
      <t xml:space="preserve">OGÓŁEM / </t>
    </r>
    <r>
      <rPr>
        <b/>
        <sz val="10"/>
        <color theme="0" tint="-0.34998626667073579"/>
        <rFont val="Arial Nova"/>
        <family val="2"/>
      </rPr>
      <t>TOTAL</t>
    </r>
  </si>
  <si>
    <r>
      <t xml:space="preserve">OGÓŁEM / </t>
    </r>
    <r>
      <rPr>
        <b/>
        <sz val="10"/>
        <color theme="0" tint="-0.249977111117893"/>
        <rFont val="Arial Nova"/>
        <family val="2"/>
      </rPr>
      <t>TOTAL</t>
    </r>
  </si>
  <si>
    <t>D-TEC</t>
  </si>
  <si>
    <t>FFB FELDBINDER</t>
  </si>
  <si>
    <t>STAS</t>
  </si>
  <si>
    <t>LS</t>
  </si>
  <si>
    <t>LOVOL</t>
  </si>
  <si>
    <t>TOP TRAILER</t>
  </si>
  <si>
    <t>GT TRAILERS/GNIOTPOL</t>
  </si>
  <si>
    <t>DAEDONG-KIOTI</t>
  </si>
  <si>
    <t>VESTA POLSKA</t>
  </si>
  <si>
    <t>CIMC</t>
  </si>
  <si>
    <t>First Registrations of NEW Trailers &amp; Semi-Trailers with GVW&gt;3.5T, Market Share %</t>
  </si>
  <si>
    <t>First Registrations of NEW Light Trailers, Market Share %</t>
  </si>
  <si>
    <t>First Registrations of NEW Agricultural Trailers, Market Share %</t>
  </si>
  <si>
    <t>First Registrations of NEW Agricultural Tractors*, Market Share %</t>
  </si>
  <si>
    <t>AGROMET PILMET</t>
  </si>
  <si>
    <t>MHS</t>
  </si>
  <si>
    <t>sztuki</t>
  </si>
  <si>
    <t>PRZYCZEPY, DMC&gt;3.5T"</t>
  </si>
  <si>
    <t>NACZEPY, DMC&gt;3.5T"</t>
  </si>
  <si>
    <t>CLAAS</t>
  </si>
  <si>
    <t>CYNKOMET</t>
  </si>
  <si>
    <t>TECHMONT</t>
  </si>
  <si>
    <t>W.N.P. M.SUSKI</t>
  </si>
  <si>
    <t>GŁOWACZ</t>
  </si>
  <si>
    <t>BERGER</t>
  </si>
  <si>
    <t>UNITRAILER</t>
  </si>
  <si>
    <t>LORRIES</t>
  </si>
  <si>
    <t>MARPOL</t>
  </si>
  <si>
    <t>KAMCZEPKA</t>
  </si>
  <si>
    <t>MEILLER-KIPPER</t>
  </si>
  <si>
    <t>AUPAX</t>
  </si>
  <si>
    <t>KRAKER</t>
  </si>
  <si>
    <t>LAG</t>
  </si>
  <si>
    <t>Rok narastająco Styczeń - Sierpień</t>
  </si>
  <si>
    <t>YTD January - August</t>
  </si>
  <si>
    <t>TEMA-TEMARED</t>
  </si>
  <si>
    <t>2026
Sie</t>
  </si>
  <si>
    <t>2025
Sie</t>
  </si>
  <si>
    <t>2026
Sty - Sie</t>
  </si>
  <si>
    <t>2025
Sty - 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</si>
</sst>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charset val="238"/>
      <scheme val="minor"/>
    </font>
    <font>
      <i/>
      <sz val="10"/>
      <color theme="0" tint="-0.499984740745262"/>
      <name val="Arial"/>
      <family val="2"/>
      <charset val="238"/>
    </font>
    <font>
      <b/>
      <i/>
      <sz val="11"/>
      <color theme="1" tint="0.499984740745262"/>
      <name val="Tahoma"/>
      <family val="2"/>
      <charset val="238"/>
    </font>
    <font>
      <sz val="11"/>
      <color theme="1"/>
      <name val="Arial Nova"/>
      <family val="2"/>
    </font>
    <font>
      <b/>
      <sz val="10"/>
      <color theme="0"/>
      <name val="Arial Nova"/>
      <family val="2"/>
    </font>
    <font>
      <sz val="10"/>
      <color theme="1"/>
      <name val="Arial Nova"/>
      <family val="2"/>
    </font>
    <font>
      <sz val="10"/>
      <color theme="0"/>
      <name val="Arial Nova"/>
      <family val="2"/>
    </font>
    <font>
      <i/>
      <sz val="8"/>
      <color theme="1"/>
      <name val="Arial Nova"/>
      <family val="2"/>
    </font>
    <font>
      <i/>
      <sz val="11"/>
      <color theme="1" tint="0.499984740745262"/>
      <name val="Arial Nova"/>
      <family val="2"/>
    </font>
    <font>
      <i/>
      <sz val="10"/>
      <color theme="1" tint="0.499984740745262"/>
      <name val="Arial Nova"/>
      <family val="2"/>
    </font>
    <font>
      <b/>
      <sz val="10"/>
      <name val="Arial Nova"/>
      <family val="2"/>
    </font>
    <font>
      <b/>
      <i/>
      <sz val="10"/>
      <color theme="1" tint="0.499984740745262"/>
      <name val="Arial Nova"/>
      <family val="2"/>
    </font>
    <font>
      <sz val="10"/>
      <name val="Arial Nova"/>
      <family val="2"/>
    </font>
    <font>
      <b/>
      <i/>
      <sz val="10"/>
      <color theme="0"/>
      <name val="Arial Nova"/>
      <family val="2"/>
    </font>
    <font>
      <sz val="10"/>
      <color theme="1" tint="0.34998626667073579"/>
      <name val="Arial Nova"/>
      <family val="2"/>
    </font>
    <font>
      <b/>
      <sz val="10"/>
      <color theme="0" tint="-0.34998626667073579"/>
      <name val="Arial Nova"/>
      <family val="2"/>
    </font>
    <font>
      <b/>
      <i/>
      <sz val="10"/>
      <color theme="0" tint="-0.34998626667073579"/>
      <name val="Arial Nova"/>
      <family val="2"/>
    </font>
    <font>
      <b/>
      <sz val="10"/>
      <color theme="0" tint="-0.249977111117893"/>
      <name val="Arial Nova"/>
      <family val="2"/>
    </font>
    <font>
      <i/>
      <sz val="10"/>
      <color theme="0" tint="-0.499984740745262"/>
      <name val="Arial Nova"/>
      <family val="2"/>
    </font>
    <font>
      <sz val="11"/>
      <color theme="1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0"/>
      <name val="Arial Nova"/>
      <family val="2"/>
      <charset val="238"/>
    </font>
    <font>
      <b/>
      <i/>
      <sz val="11"/>
      <color theme="1" tint="0.499984740745262"/>
      <name val="Aptos"/>
      <family val="2"/>
    </font>
    <font>
      <b/>
      <i/>
      <sz val="10"/>
      <color theme="0" tint="-0.34998626667073579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i/>
      <sz val="8"/>
      <name val="Arial Nova"/>
      <family val="2"/>
    </font>
    <font>
      <i/>
      <sz val="8"/>
      <color theme="1" tint="0.499984740745262"/>
      <name val="Arial Nova"/>
      <family val="2"/>
    </font>
    <font>
      <sz val="10"/>
      <color indexed="8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17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6" fillId="0" borderId="0" xfId="0" applyFont="1"/>
    <xf numFmtId="0" fontId="3" fillId="0" borderId="0" xfId="4" applyFont="1" applyAlignment="1">
      <alignment vertical="center"/>
    </xf>
    <xf numFmtId="0" fontId="2" fillId="0" borderId="0" xfId="4"/>
    <xf numFmtId="0" fontId="7" fillId="0" borderId="0" xfId="4" applyFont="1"/>
    <xf numFmtId="0" fontId="8" fillId="0" borderId="0" xfId="4" applyFont="1" applyAlignment="1">
      <alignment vertical="center"/>
    </xf>
    <xf numFmtId="0" fontId="9" fillId="0" borderId="0" xfId="0" applyFont="1"/>
    <xf numFmtId="0" fontId="14" fillId="0" borderId="0" xfId="0" applyFont="1"/>
    <xf numFmtId="0" fontId="15" fillId="0" borderId="0" xfId="0" applyFont="1"/>
    <xf numFmtId="0" fontId="18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vertical="center"/>
    </xf>
    <xf numFmtId="10" fontId="18" fillId="0" borderId="1" xfId="7" applyNumberFormat="1" applyFont="1" applyBorder="1" applyAlignment="1">
      <alignment vertical="center"/>
    </xf>
    <xf numFmtId="165" fontId="18" fillId="0" borderId="1" xfId="7" applyNumberFormat="1" applyFont="1" applyBorder="1" applyAlignment="1">
      <alignment vertical="center"/>
    </xf>
    <xf numFmtId="0" fontId="18" fillId="5" borderId="1" xfId="4" applyFont="1" applyFill="1" applyBorder="1" applyAlignment="1">
      <alignment horizontal="center" vertical="center"/>
    </xf>
    <xf numFmtId="0" fontId="18" fillId="5" borderId="1" xfId="4" applyFont="1" applyFill="1" applyBorder="1" applyAlignment="1">
      <alignment vertical="center"/>
    </xf>
    <xf numFmtId="10" fontId="18" fillId="5" borderId="1" xfId="7" applyNumberFormat="1" applyFont="1" applyFill="1" applyBorder="1" applyAlignment="1">
      <alignment vertical="center"/>
    </xf>
    <xf numFmtId="165" fontId="18" fillId="5" borderId="1" xfId="7" applyNumberFormat="1" applyFont="1" applyFill="1" applyBorder="1" applyAlignment="1">
      <alignment vertical="center"/>
    </xf>
    <xf numFmtId="10" fontId="18" fillId="0" borderId="1" xfId="7" applyNumberFormat="1" applyFont="1" applyFill="1" applyBorder="1" applyAlignment="1">
      <alignment vertical="center"/>
    </xf>
    <xf numFmtId="165" fontId="18" fillId="0" borderId="1" xfId="7" applyNumberFormat="1" applyFont="1" applyFill="1" applyBorder="1" applyAlignment="1">
      <alignment vertical="center"/>
    </xf>
    <xf numFmtId="0" fontId="9" fillId="4" borderId="1" xfId="0" applyFont="1" applyFill="1" applyBorder="1"/>
    <xf numFmtId="0" fontId="18" fillId="4" borderId="1" xfId="4" applyFont="1" applyFill="1" applyBorder="1" applyAlignment="1">
      <alignment vertical="center"/>
    </xf>
    <xf numFmtId="165" fontId="18" fillId="4" borderId="1" xfId="10" applyNumberFormat="1" applyFont="1" applyFill="1" applyBorder="1" applyAlignment="1">
      <alignment vertical="center"/>
    </xf>
    <xf numFmtId="165" fontId="18" fillId="4" borderId="1" xfId="7" applyNumberFormat="1" applyFont="1" applyFill="1" applyBorder="1" applyAlignment="1">
      <alignment vertical="center"/>
    </xf>
    <xf numFmtId="0" fontId="12" fillId="3" borderId="1" xfId="4" applyFont="1" applyFill="1" applyBorder="1"/>
    <xf numFmtId="0" fontId="10" fillId="3" borderId="1" xfId="4" applyFont="1" applyFill="1" applyBorder="1" applyAlignment="1">
      <alignment vertical="center"/>
    </xf>
    <xf numFmtId="9" fontId="10" fillId="3" borderId="1" xfId="7" applyFont="1" applyFill="1" applyBorder="1" applyAlignment="1">
      <alignment vertical="center"/>
    </xf>
    <xf numFmtId="165" fontId="10" fillId="3" borderId="1" xfId="4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top" indent="1"/>
    </xf>
    <xf numFmtId="0" fontId="16" fillId="2" borderId="0" xfId="4" applyFont="1" applyFill="1" applyAlignment="1">
      <alignment vertical="center"/>
    </xf>
    <xf numFmtId="9" fontId="16" fillId="2" borderId="0" xfId="7" applyFont="1" applyFill="1" applyBorder="1" applyAlignment="1">
      <alignment vertical="center"/>
    </xf>
    <xf numFmtId="165" fontId="16" fillId="2" borderId="0" xfId="4" applyNumberFormat="1" applyFont="1" applyFill="1" applyAlignment="1">
      <alignment vertical="center"/>
    </xf>
    <xf numFmtId="0" fontId="18" fillId="4" borderId="1" xfId="4" applyFont="1" applyFill="1" applyBorder="1"/>
    <xf numFmtId="0" fontId="11" fillId="4" borderId="1" xfId="4" applyFont="1" applyFill="1" applyBorder="1"/>
    <xf numFmtId="0" fontId="11" fillId="4" borderId="1" xfId="4" applyFont="1" applyFill="1" applyBorder="1" applyAlignment="1">
      <alignment vertical="center"/>
    </xf>
    <xf numFmtId="165" fontId="11" fillId="4" borderId="1" xfId="10" applyNumberFormat="1" applyFont="1" applyFill="1" applyBorder="1" applyAlignment="1">
      <alignment vertical="center"/>
    </xf>
    <xf numFmtId="165" fontId="11" fillId="4" borderId="1" xfId="7" applyNumberFormat="1" applyFont="1" applyFill="1" applyBorder="1" applyAlignment="1">
      <alignment vertical="center"/>
    </xf>
    <xf numFmtId="3" fontId="18" fillId="0" borderId="1" xfId="4" applyNumberFormat="1" applyFont="1" applyBorder="1" applyAlignment="1">
      <alignment vertical="center"/>
    </xf>
    <xf numFmtId="3" fontId="18" fillId="5" borderId="1" xfId="4" applyNumberFormat="1" applyFont="1" applyFill="1" applyBorder="1" applyAlignment="1">
      <alignment vertical="center"/>
    </xf>
    <xf numFmtId="3" fontId="18" fillId="4" borderId="1" xfId="4" applyNumberFormat="1" applyFont="1" applyFill="1" applyBorder="1" applyAlignment="1">
      <alignment vertical="center"/>
    </xf>
    <xf numFmtId="3" fontId="10" fillId="3" borderId="1" xfId="4" applyNumberFormat="1" applyFont="1" applyFill="1" applyBorder="1" applyAlignment="1">
      <alignment vertical="center"/>
    </xf>
    <xf numFmtId="0" fontId="18" fillId="0" borderId="0" xfId="4" applyFont="1"/>
    <xf numFmtId="0" fontId="24" fillId="0" borderId="0" xfId="4" applyFont="1"/>
    <xf numFmtId="14" fontId="25" fillId="0" borderId="0" xfId="0" applyNumberFormat="1" applyFont="1" applyAlignment="1">
      <alignment horizontal="right"/>
    </xf>
    <xf numFmtId="3" fontId="11" fillId="4" borderId="1" xfId="4" applyNumberFormat="1" applyFont="1" applyFill="1" applyBorder="1" applyAlignment="1">
      <alignment vertical="center"/>
    </xf>
    <xf numFmtId="0" fontId="28" fillId="0" borderId="0" xfId="4" applyFont="1" applyAlignment="1">
      <alignment vertical="center"/>
    </xf>
    <xf numFmtId="0" fontId="27" fillId="3" borderId="12" xfId="4" applyFont="1" applyFill="1" applyBorder="1" applyAlignment="1">
      <alignment horizontal="center" vertical="center" wrapText="1"/>
    </xf>
    <xf numFmtId="0" fontId="27" fillId="3" borderId="8" xfId="4" applyFont="1" applyFill="1" applyBorder="1" applyAlignment="1">
      <alignment horizontal="center" wrapText="1"/>
    </xf>
    <xf numFmtId="0" fontId="30" fillId="3" borderId="14" xfId="4" applyFont="1" applyFill="1" applyBorder="1" applyAlignment="1">
      <alignment horizontal="center" vertical="center" wrapText="1"/>
    </xf>
    <xf numFmtId="0" fontId="30" fillId="3" borderId="11" xfId="4" applyFont="1" applyFill="1" applyBorder="1" applyAlignment="1">
      <alignment horizontal="center" vertical="top" wrapText="1"/>
    </xf>
    <xf numFmtId="0" fontId="31" fillId="0" borderId="0" xfId="4" applyFont="1"/>
    <xf numFmtId="0" fontId="13" fillId="0" borderId="0" xfId="0" applyFont="1"/>
    <xf numFmtId="0" fontId="32" fillId="0" borderId="0" xfId="0" applyFont="1"/>
    <xf numFmtId="14" fontId="9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10" fillId="3" borderId="1" xfId="0" applyFont="1" applyFill="1" applyBorder="1" applyAlignment="1">
      <alignment wrapText="1"/>
    </xf>
    <xf numFmtId="166" fontId="10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wrapText="1"/>
    </xf>
    <xf numFmtId="166" fontId="11" fillId="4" borderId="1" xfId="3" applyNumberFormat="1" applyFont="1" applyFill="1" applyBorder="1" applyAlignment="1">
      <alignment horizontal="center"/>
    </xf>
    <xf numFmtId="165" fontId="11" fillId="4" borderId="1" xfId="1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 wrapText="1" indent="1"/>
    </xf>
    <xf numFmtId="166" fontId="11" fillId="0" borderId="1" xfId="3" applyNumberFormat="1" applyFont="1" applyBorder="1" applyAlignment="1">
      <alignment horizontal="center"/>
    </xf>
    <xf numFmtId="165" fontId="11" fillId="0" borderId="1" xfId="10" applyNumberFormat="1" applyFont="1" applyBorder="1" applyAlignment="1">
      <alignment horizontal="center"/>
    </xf>
    <xf numFmtId="0" fontId="11" fillId="5" borderId="1" xfId="0" applyFont="1" applyFill="1" applyBorder="1" applyAlignment="1">
      <alignment horizontal="left" wrapText="1" indent="1"/>
    </xf>
    <xf numFmtId="166" fontId="11" fillId="5" borderId="1" xfId="3" applyNumberFormat="1" applyFont="1" applyFill="1" applyBorder="1" applyAlignment="1">
      <alignment horizontal="center"/>
    </xf>
    <xf numFmtId="165" fontId="11" fillId="5" borderId="1" xfId="1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left" wrapText="1" indent="1"/>
    </xf>
    <xf numFmtId="166" fontId="11" fillId="0" borderId="2" xfId="3" applyNumberFormat="1" applyFont="1" applyBorder="1" applyAlignment="1">
      <alignment horizontal="center"/>
    </xf>
    <xf numFmtId="165" fontId="11" fillId="0" borderId="2" xfId="10" applyNumberFormat="1" applyFont="1" applyBorder="1" applyAlignment="1">
      <alignment horizontal="center"/>
    </xf>
    <xf numFmtId="0" fontId="11" fillId="0" borderId="3" xfId="0" applyFont="1" applyBorder="1" applyAlignment="1">
      <alignment horizontal="left" wrapText="1" indent="1"/>
    </xf>
    <xf numFmtId="166" fontId="11" fillId="0" borderId="3" xfId="3" applyNumberFormat="1" applyFont="1" applyBorder="1" applyAlignment="1">
      <alignment horizontal="center"/>
    </xf>
    <xf numFmtId="165" fontId="11" fillId="0" borderId="3" xfId="10" applyNumberFormat="1" applyFont="1" applyBorder="1" applyAlignment="1">
      <alignment horizontal="center"/>
    </xf>
    <xf numFmtId="0" fontId="12" fillId="3" borderId="1" xfId="0" applyFont="1" applyFill="1" applyBorder="1" applyAlignment="1">
      <alignment wrapText="1"/>
    </xf>
    <xf numFmtId="166" fontId="12" fillId="3" borderId="1" xfId="3" applyNumberFormat="1" applyFont="1" applyFill="1" applyBorder="1" applyAlignment="1">
      <alignment horizontal="center"/>
    </xf>
    <xf numFmtId="165" fontId="12" fillId="3" borderId="1" xfId="10" applyNumberFormat="1" applyFont="1" applyFill="1" applyBorder="1" applyAlignment="1">
      <alignment horizontal="center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vertical="top" wrapText="1" indent="1"/>
    </xf>
    <xf numFmtId="165" fontId="9" fillId="0" borderId="0" xfId="10" applyNumberFormat="1" applyFont="1"/>
    <xf numFmtId="0" fontId="10" fillId="3" borderId="1" xfId="0" applyFont="1" applyFill="1" applyBorder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0" fillId="3" borderId="2" xfId="4" applyFont="1" applyFill="1" applyBorder="1" applyAlignment="1">
      <alignment horizontal="center" wrapText="1"/>
    </xf>
    <xf numFmtId="0" fontId="10" fillId="3" borderId="4" xfId="4" applyFont="1" applyFill="1" applyBorder="1" applyAlignment="1">
      <alignment horizontal="center" wrapText="1"/>
    </xf>
    <xf numFmtId="0" fontId="26" fillId="3" borderId="6" xfId="4" applyFont="1" applyFill="1" applyBorder="1" applyAlignment="1">
      <alignment horizontal="center" vertical="center"/>
    </xf>
    <xf numFmtId="0" fontId="26" fillId="3" borderId="7" xfId="4" applyFont="1" applyFill="1" applyBorder="1" applyAlignment="1">
      <alignment horizontal="center" vertical="center"/>
    </xf>
    <xf numFmtId="0" fontId="26" fillId="3" borderId="8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10" xfId="4" applyFont="1" applyFill="1" applyBorder="1" applyAlignment="1">
      <alignment horizontal="center" vertical="center"/>
    </xf>
    <xf numFmtId="0" fontId="29" fillId="3" borderId="11" xfId="4" applyFont="1" applyFill="1" applyBorder="1" applyAlignment="1">
      <alignment horizontal="center" vertical="center"/>
    </xf>
    <xf numFmtId="0" fontId="27" fillId="3" borderId="12" xfId="4" applyFont="1" applyFill="1" applyBorder="1" applyAlignment="1">
      <alignment horizontal="center" vertical="center" wrapText="1"/>
    </xf>
    <xf numFmtId="0" fontId="27" fillId="3" borderId="8" xfId="4" applyFont="1" applyFill="1" applyBorder="1" applyAlignment="1">
      <alignment horizontal="center" vertical="center" wrapText="1"/>
    </xf>
    <xf numFmtId="0" fontId="27" fillId="3" borderId="14" xfId="4" applyFont="1" applyFill="1" applyBorder="1" applyAlignment="1">
      <alignment horizontal="center" vertical="center" wrapText="1"/>
    </xf>
    <xf numFmtId="0" fontId="27" fillId="3" borderId="11" xfId="4" applyFont="1" applyFill="1" applyBorder="1" applyAlignment="1">
      <alignment horizontal="center" vertical="center" wrapText="1"/>
    </xf>
    <xf numFmtId="0" fontId="27" fillId="3" borderId="13" xfId="4" applyFont="1" applyFill="1" applyBorder="1" applyAlignment="1">
      <alignment horizontal="center" wrapText="1"/>
    </xf>
    <xf numFmtId="0" fontId="27" fillId="3" borderId="15" xfId="4" applyFont="1" applyFill="1" applyBorder="1" applyAlignment="1">
      <alignment horizontal="center" wrapText="1"/>
    </xf>
    <xf numFmtId="0" fontId="19" fillId="3" borderId="4" xfId="4" applyFont="1" applyFill="1" applyBorder="1" applyAlignment="1">
      <alignment horizontal="center" vertical="top"/>
    </xf>
    <xf numFmtId="0" fontId="19" fillId="3" borderId="3" xfId="4" applyFont="1" applyFill="1" applyBorder="1" applyAlignment="1">
      <alignment horizontal="center" vertical="top"/>
    </xf>
    <xf numFmtId="0" fontId="30" fillId="3" borderId="15" xfId="4" applyFont="1" applyFill="1" applyBorder="1" applyAlignment="1">
      <alignment horizontal="center" vertical="top" wrapText="1"/>
    </xf>
    <xf numFmtId="0" fontId="30" fillId="3" borderId="16" xfId="4" applyFont="1" applyFill="1" applyBorder="1" applyAlignment="1">
      <alignment horizontal="center" vertical="top" wrapText="1"/>
    </xf>
    <xf numFmtId="0" fontId="17" fillId="0" borderId="0" xfId="4" applyFont="1" applyAlignment="1">
      <alignment horizontal="center" vertical="center"/>
    </xf>
    <xf numFmtId="0" fontId="22" fillId="3" borderId="4" xfId="4" applyFont="1" applyFill="1" applyBorder="1" applyAlignment="1">
      <alignment horizontal="center" vertical="top"/>
    </xf>
    <xf numFmtId="0" fontId="22" fillId="3" borderId="3" xfId="4" applyFont="1" applyFill="1" applyBorder="1" applyAlignment="1">
      <alignment horizontal="center" vertical="top"/>
    </xf>
    <xf numFmtId="0" fontId="28" fillId="0" borderId="5" xfId="4" applyFont="1" applyBorder="1" applyAlignment="1">
      <alignment horizontal="center" vertical="center"/>
    </xf>
  </cellXfs>
  <cellStyles count="11">
    <cellStyle name="Dziesiętny 2" xfId="1" xr:uid="{00000000-0005-0000-0000-000001000000}"/>
    <cellStyle name="Dziesiętny 3" xfId="2" xr:uid="{00000000-0005-0000-0000-000002000000}"/>
    <cellStyle name="Dziesiętny 4" xfId="3" xr:uid="{00000000-0005-0000-0000-000003000000}"/>
    <cellStyle name="Normalny" xfId="0" builtinId="0"/>
    <cellStyle name="Normalny 2" xfId="4" xr:uid="{00000000-0005-0000-0000-000005000000}"/>
    <cellStyle name="Normalny 3" xfId="5" xr:uid="{00000000-0005-0000-0000-000006000000}"/>
    <cellStyle name="Normalny 4" xfId="6" xr:uid="{00000000-0005-0000-0000-000007000000}"/>
    <cellStyle name="Procentowy 2" xfId="7" xr:uid="{00000000-0005-0000-0000-000009000000}"/>
    <cellStyle name="Procentowy 3" xfId="8" xr:uid="{00000000-0005-0000-0000-00000A000000}"/>
    <cellStyle name="Procentowy 4" xfId="9" xr:uid="{00000000-0005-0000-0000-00000B000000}"/>
    <cellStyle name="Procentowy 5" xfId="10" xr:uid="{00000000-0005-0000-0000-00000C000000}"/>
  </cellStyles>
  <dxfs count="12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5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11</xdr:col>
      <xdr:colOff>238760</xdr:colOff>
      <xdr:row>72</xdr:row>
      <xdr:rowOff>93980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BE1895-FE11-5AC0-1BEC-74D7C9EE1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67950"/>
          <a:ext cx="8976360" cy="30403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7</xdr:col>
      <xdr:colOff>107950</xdr:colOff>
      <xdr:row>55</xdr:row>
      <xdr:rowOff>86177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1B2F3F7-29D6-C8A2-CBFD-E4C345913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32500"/>
          <a:ext cx="6350000" cy="4137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34</xdr:row>
      <xdr:rowOff>0</xdr:rowOff>
    </xdr:from>
    <xdr:to>
      <xdr:col>21</xdr:col>
      <xdr:colOff>384810</xdr:colOff>
      <xdr:row>50</xdr:row>
      <xdr:rowOff>80010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14E2672-799C-D5F6-7964-C59F73033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050" y="6235700"/>
          <a:ext cx="8938260" cy="303276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21</xdr:col>
      <xdr:colOff>377190</xdr:colOff>
      <xdr:row>72</xdr:row>
      <xdr:rowOff>92710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787BAEF9-09F5-50B0-89D6-B11C35CEB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2050" y="10115550"/>
          <a:ext cx="8930640" cy="32232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6</xdr:col>
      <xdr:colOff>457200</xdr:colOff>
      <xdr:row>53</xdr:row>
      <xdr:rowOff>135604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88728BD-874E-B51A-0D5F-FAA83B7D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51550"/>
          <a:ext cx="5880100" cy="38313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31750</xdr:rowOff>
    </xdr:from>
    <xdr:to>
      <xdr:col>6</xdr:col>
      <xdr:colOff>483410</xdr:colOff>
      <xdr:row>75</xdr:row>
      <xdr:rowOff>57150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9DED6A1-3BA7-5758-D1CE-C69F8179D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963150"/>
          <a:ext cx="5906310" cy="3892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10</xdr:col>
      <xdr:colOff>598170</xdr:colOff>
      <xdr:row>49</xdr:row>
      <xdr:rowOff>162560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4DD8470-36FB-590D-6427-1CB93840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45200"/>
          <a:ext cx="8923020" cy="3108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205740</xdr:colOff>
      <xdr:row>46</xdr:row>
      <xdr:rowOff>160020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8F6458-2BC1-B4C1-2E45-EBCCB221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37150"/>
          <a:ext cx="8892540" cy="3474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11</xdr:col>
      <xdr:colOff>182880</xdr:colOff>
      <xdr:row>49</xdr:row>
      <xdr:rowOff>73660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F1DF750-4CD4-15CE-00E4-B27E3A6F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38750"/>
          <a:ext cx="8945880" cy="34518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ZMSOIS/PZPM%202014/CEP/01.2014/dane%20szczeg&#243;&#322;owe/raporty/PZPM_CEP_RAPORT_PRZYCZEPY_NACZEPY.xlsm" TargetMode="External"/><Relationship Id="rId1" Type="http://schemas.openxmlformats.org/officeDocument/2006/relationships/externalLinkPath" Target="/ZMSOIS/PZPM%202014/CEP/01.2014/dane%20szczeg&#243;&#322;owe/raporty/PZPM_CEP_RAPORT_PRZYCZEPY_NACZEPY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ZMSOIS/PZPM%202013/CEP/02.2013/dane%20szczeg&#243;&#322;owe/raporty/PZPM_CEP_RAPORT_PRZYCZEPY_NACZEPY_CZY_CZASOWEwy&#322;acznieNIE.xlsm" TargetMode="External"/><Relationship Id="rId1" Type="http://schemas.openxmlformats.org/officeDocument/2006/relationships/externalLinkPath" Target="/ZMSOIS/PZPM%202013/CEP/02.2013/dane%20szczeg&#243;&#322;owe/raporty/PZPM_CEP_RAPORT_PRZYCZEPY_NACZEPY_CZY_CZASOWEwy&#322;acznieNIE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ZPM%202017/CEP/11.2017/dane%20szczeg&#243;&#322;owe/raporty/PZPM_CEP_RAPORT_WSZYSTKIE_POJAZDY.xlsm" TargetMode="External"/><Relationship Id="rId1" Type="http://schemas.openxmlformats.org/officeDocument/2006/relationships/externalLinkPath" Target="/PZPM%202017/CEP/11.2017/dane%20szczeg&#243;&#322;owe/raporty/PZPM_CEP_RAPORT_WSZYSTKIE_POJAZDY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PRZYCZ. NACZ.-tabele i wykresy"/>
      <sheetName val="PN&gt;3.5T - tabela (1)"/>
      <sheetName val="PN&gt;3.5T - analiza1"/>
      <sheetName val="PN&gt;3.5T - tabela (2)"/>
      <sheetName val="PN&gt;3.5T - analiza2"/>
      <sheetName val="N&gt;3.5T - tabela (1)"/>
      <sheetName val="N&gt;3.5T - analiza1"/>
      <sheetName val="N&gt;3.5T - tabela (2)"/>
      <sheetName val="N&gt;3.5T - analiza2"/>
      <sheetName val="N&gt;3.5T - Podrodzaje - tabela"/>
      <sheetName val="N&gt;3.5T - Podrodzaje-analiza1"/>
      <sheetName val="P&gt;3.5T - tabela (1)"/>
      <sheetName val="P&gt;3.5T - analiza1"/>
      <sheetName val="P&gt;3.5T - tabela (2)"/>
      <sheetName val="P&gt;3.5T - analiza2"/>
      <sheetName val="P&gt;3.5T - Podrodzaje - tabela"/>
      <sheetName val="P&gt;3.5T - Podrodzaje-analiza1"/>
      <sheetName val="N-C - tabela (1)"/>
      <sheetName val="N-C - analiza1"/>
      <sheetName val="N-C - tabela (2)"/>
      <sheetName val="N-C - analiza2"/>
      <sheetName val="N-C - Podrodzaje - tabela (1)"/>
      <sheetName val="N-C - Podrodzaje-analiza1"/>
      <sheetName val="P-C - tabela (1)"/>
      <sheetName val="P-C - analiza1"/>
      <sheetName val="P-C - tabela (2)"/>
      <sheetName val="P-C - analiza2"/>
      <sheetName val="P-C - Podrodzaje - tabela (1)"/>
      <sheetName val="P-C - Podrodzaje-analiza1"/>
      <sheetName val="P-L - tabela (1)"/>
      <sheetName val="P-L - analiza1"/>
      <sheetName val="P-L - tabela (2)"/>
      <sheetName val="P-L - analiza2"/>
      <sheetName val="P-CR - tabela (1)"/>
      <sheetName val="P-CR - analiza1"/>
      <sheetName val="P-CR - tabela (2)"/>
      <sheetName val="P-R - analiza2"/>
      <sheetName val="Naczepy-przeznaczenie-analiza"/>
      <sheetName val="Przyczepy-przeznaczenie-analiza"/>
      <sheetName val="Rodzaje - analiza"/>
      <sheetName val="BAZA_PRZYCZEPY_NACZEPY"/>
      <sheetName val="Arkusz1"/>
    </sheetNames>
    <sheetDataSet>
      <sheetData sheetId="0">
        <row r="21">
          <cell r="E21" t="str">
            <v>WSZYSTKIE</v>
          </cell>
        </row>
        <row r="63">
          <cell r="A63" t="str">
            <v>NOWYCH</v>
          </cell>
          <cell r="B63" t="str">
            <v>NEW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NACZ. PRZYCZ.-tabele i wykresy"/>
      <sheetName val="N-C - tabela (1)"/>
      <sheetName val="N-C - analiza1"/>
      <sheetName val="N-C - tabela (2)"/>
      <sheetName val="N-C - analiza2"/>
      <sheetName val="P-C - tabela (1)"/>
      <sheetName val="P-C - analiza1"/>
      <sheetName val="P-C - tabela (2)"/>
      <sheetName val="P-C - analiza2"/>
      <sheetName val="P-L - tabela (1)"/>
      <sheetName val="P-L - analiza1"/>
      <sheetName val="P-L - tabela (2)"/>
      <sheetName val="P-L - analiza2"/>
      <sheetName val="Naczepy-podrodzaj-analiza"/>
      <sheetName val="Naczepy-przeznaczenie-analiza"/>
      <sheetName val="Przyczepy-podrodzaj-analiza"/>
      <sheetName val="Przyczepy-przeznaczenie-analiza"/>
      <sheetName val="Rodzaje - analiza"/>
      <sheetName val="BAZA_REJESTRACJE"/>
    </sheetNames>
    <sheetDataSet>
      <sheetData sheetId="0" refreshError="1">
        <row r="63">
          <cell r="A63" t="str">
            <v>NOWYCH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POJAZDY - tabele i wykresy (1)"/>
      <sheetName val="Rodzaje - analiza (2)"/>
      <sheetName val="POJAZDY - tabele i wykresy (2)"/>
      <sheetName val="Rodzaje - analiza (3)"/>
      <sheetName val="SO i SD - tabele i wykresy"/>
      <sheetName val="SC pow 3,5T - tabele i wykresy 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>
        <row r="16">
          <cell r="E16" t="str">
            <v>Listopad</v>
          </cell>
        </row>
        <row r="53">
          <cell r="A53" t="str">
            <v>NOWYCH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4C94-C54D-4393-A45D-92B12C77CC09}">
  <dimension ref="A1:G34"/>
  <sheetViews>
    <sheetView showGridLines="0" zoomScale="90" zoomScaleNormal="90" workbookViewId="0">
      <selection activeCell="C32" sqref="C32"/>
    </sheetView>
  </sheetViews>
  <sheetFormatPr defaultColWidth="9.28515625" defaultRowHeight="14.25" x14ac:dyDescent="0.2"/>
  <cols>
    <col min="1" max="1" width="28.28515625" style="6" customWidth="1"/>
    <col min="2" max="7" width="11.7109375" style="6" customWidth="1"/>
    <col min="8" max="16384" width="9.28515625" style="6"/>
  </cols>
  <sheetData>
    <row r="1" spans="1:7" x14ac:dyDescent="0.2">
      <c r="A1" s="6" t="s">
        <v>71</v>
      </c>
      <c r="G1" s="52">
        <v>46274</v>
      </c>
    </row>
    <row r="2" spans="1:7" x14ac:dyDescent="0.2">
      <c r="G2" s="53" t="s">
        <v>103</v>
      </c>
    </row>
    <row r="3" spans="1:7" ht="26.1" customHeight="1" x14ac:dyDescent="0.2">
      <c r="A3" s="78" t="s">
        <v>70</v>
      </c>
      <c r="B3" s="78"/>
      <c r="C3" s="78"/>
      <c r="D3" s="78"/>
      <c r="E3" s="78"/>
      <c r="F3" s="78"/>
      <c r="G3" s="78"/>
    </row>
    <row r="4" spans="1:7" ht="26.1" customHeight="1" x14ac:dyDescent="0.2">
      <c r="A4" s="54"/>
      <c r="B4" s="55" t="s">
        <v>123</v>
      </c>
      <c r="C4" s="55" t="s">
        <v>124</v>
      </c>
      <c r="D4" s="56" t="s">
        <v>58</v>
      </c>
      <c r="E4" s="55" t="s">
        <v>125</v>
      </c>
      <c r="F4" s="55" t="s">
        <v>126</v>
      </c>
      <c r="G4" s="56" t="s">
        <v>58</v>
      </c>
    </row>
    <row r="5" spans="1:7" ht="26.1" customHeight="1" x14ac:dyDescent="0.2">
      <c r="A5" s="57" t="s">
        <v>69</v>
      </c>
      <c r="B5" s="58">
        <v>6141</v>
      </c>
      <c r="C5" s="58">
        <v>5893</v>
      </c>
      <c r="D5" s="59">
        <v>4.2083828270829793E-2</v>
      </c>
      <c r="E5" s="58">
        <v>56072</v>
      </c>
      <c r="F5" s="58">
        <v>51784</v>
      </c>
      <c r="G5" s="59">
        <v>8.280549976826812E-2</v>
      </c>
    </row>
    <row r="6" spans="1:7" ht="26.1" customHeight="1" x14ac:dyDescent="0.2">
      <c r="A6" s="60" t="s">
        <v>68</v>
      </c>
      <c r="B6" s="61">
        <v>1202</v>
      </c>
      <c r="C6" s="61">
        <v>955</v>
      </c>
      <c r="D6" s="62">
        <v>0.25863874345549731</v>
      </c>
      <c r="E6" s="61">
        <v>11038</v>
      </c>
      <c r="F6" s="61">
        <v>8944</v>
      </c>
      <c r="G6" s="62">
        <v>0.23412343470482999</v>
      </c>
    </row>
    <row r="7" spans="1:7" ht="26.1" customHeight="1" x14ac:dyDescent="0.2">
      <c r="A7" s="63" t="s">
        <v>67</v>
      </c>
      <c r="B7" s="64">
        <v>147</v>
      </c>
      <c r="C7" s="64">
        <v>170</v>
      </c>
      <c r="D7" s="65">
        <v>-0.13529411764705879</v>
      </c>
      <c r="E7" s="64">
        <v>1901</v>
      </c>
      <c r="F7" s="64">
        <v>1708</v>
      </c>
      <c r="G7" s="65">
        <v>0.11299765807962525</v>
      </c>
    </row>
    <row r="8" spans="1:7" ht="26.1" customHeight="1" x14ac:dyDescent="0.2">
      <c r="A8" s="60" t="s">
        <v>66</v>
      </c>
      <c r="B8" s="61">
        <v>4368</v>
      </c>
      <c r="C8" s="61">
        <v>4170</v>
      </c>
      <c r="D8" s="62">
        <v>4.7482014388489313E-2</v>
      </c>
      <c r="E8" s="61">
        <v>39545</v>
      </c>
      <c r="F8" s="61">
        <v>36199</v>
      </c>
      <c r="G8" s="62">
        <v>9.2433492637918224E-2</v>
      </c>
    </row>
    <row r="9" spans="1:7" ht="26.1" customHeight="1" x14ac:dyDescent="0.2">
      <c r="A9" s="63" t="s">
        <v>65</v>
      </c>
      <c r="B9" s="64">
        <v>424</v>
      </c>
      <c r="C9" s="64">
        <v>598</v>
      </c>
      <c r="D9" s="65">
        <v>-0.29096989966555187</v>
      </c>
      <c r="E9" s="64">
        <v>3588</v>
      </c>
      <c r="F9" s="64">
        <v>4933</v>
      </c>
      <c r="G9" s="65">
        <v>-0.27265355767281574</v>
      </c>
    </row>
    <row r="10" spans="1:7" ht="26.1" customHeight="1" x14ac:dyDescent="0.2">
      <c r="A10" s="60" t="s">
        <v>64</v>
      </c>
      <c r="B10" s="61">
        <v>0</v>
      </c>
      <c r="C10" s="61">
        <v>0</v>
      </c>
      <c r="D10" s="62"/>
      <c r="E10" s="61">
        <v>0</v>
      </c>
      <c r="F10" s="61">
        <v>0</v>
      </c>
      <c r="G10" s="62"/>
    </row>
    <row r="11" spans="1:7" ht="26.1" customHeight="1" x14ac:dyDescent="0.2">
      <c r="A11" s="57" t="s">
        <v>63</v>
      </c>
      <c r="B11" s="58">
        <v>1336</v>
      </c>
      <c r="C11" s="58">
        <v>1122</v>
      </c>
      <c r="D11" s="59">
        <v>0.19073083778966127</v>
      </c>
      <c r="E11" s="58">
        <v>12899</v>
      </c>
      <c r="F11" s="58">
        <v>11879</v>
      </c>
      <c r="G11" s="59">
        <v>8.5865813620675135E-2</v>
      </c>
    </row>
    <row r="12" spans="1:7" ht="26.1" customHeight="1" x14ac:dyDescent="0.2">
      <c r="A12" s="66" t="s">
        <v>62</v>
      </c>
      <c r="B12" s="67">
        <v>1335</v>
      </c>
      <c r="C12" s="67">
        <v>1122</v>
      </c>
      <c r="D12" s="68">
        <v>0.18983957219251346</v>
      </c>
      <c r="E12" s="67">
        <v>12894</v>
      </c>
      <c r="F12" s="67">
        <v>11874</v>
      </c>
      <c r="G12" s="68">
        <v>8.5901970692268792E-2</v>
      </c>
    </row>
    <row r="13" spans="1:7" ht="26.1" customHeight="1" x14ac:dyDescent="0.2">
      <c r="A13" s="69" t="s">
        <v>61</v>
      </c>
      <c r="B13" s="70">
        <v>1</v>
      </c>
      <c r="C13" s="70">
        <v>0</v>
      </c>
      <c r="D13" s="71"/>
      <c r="E13" s="70">
        <v>5</v>
      </c>
      <c r="F13" s="70">
        <v>5</v>
      </c>
      <c r="G13" s="71">
        <v>0</v>
      </c>
    </row>
    <row r="14" spans="1:7" ht="26.1" customHeight="1" x14ac:dyDescent="0.2">
      <c r="A14" s="72" t="s">
        <v>60</v>
      </c>
      <c r="B14" s="73">
        <v>7477</v>
      </c>
      <c r="C14" s="73">
        <v>7015</v>
      </c>
      <c r="D14" s="74">
        <v>6.5858873841767585E-2</v>
      </c>
      <c r="E14" s="73">
        <v>68971</v>
      </c>
      <c r="F14" s="73">
        <v>63663</v>
      </c>
      <c r="G14" s="74">
        <v>8.3376529538350397E-2</v>
      </c>
    </row>
    <row r="15" spans="1:7" ht="14.25" customHeight="1" x14ac:dyDescent="0.2">
      <c r="A15" s="75" t="s">
        <v>10</v>
      </c>
    </row>
    <row r="16" spans="1:7" x14ac:dyDescent="0.2">
      <c r="A16" s="50" t="s">
        <v>44</v>
      </c>
    </row>
    <row r="17" spans="1:7" x14ac:dyDescent="0.2">
      <c r="A17" s="51"/>
    </row>
    <row r="18" spans="1:7" x14ac:dyDescent="0.2">
      <c r="A18" s="7"/>
    </row>
    <row r="20" spans="1:7" ht="26.1" customHeight="1" x14ac:dyDescent="0.2">
      <c r="A20" s="78" t="s">
        <v>59</v>
      </c>
      <c r="B20" s="78"/>
      <c r="C20" s="78"/>
      <c r="D20" s="78"/>
      <c r="E20" s="78"/>
      <c r="F20" s="78"/>
      <c r="G20" s="78"/>
    </row>
    <row r="21" spans="1:7" ht="26.1" customHeight="1" x14ac:dyDescent="0.2">
      <c r="A21" s="54"/>
      <c r="B21" s="55" t="s">
        <v>123</v>
      </c>
      <c r="C21" s="55" t="s">
        <v>124</v>
      </c>
      <c r="D21" s="56" t="s">
        <v>58</v>
      </c>
      <c r="E21" s="55" t="s">
        <v>125</v>
      </c>
      <c r="F21" s="55" t="s">
        <v>126</v>
      </c>
      <c r="G21" s="56" t="s">
        <v>58</v>
      </c>
    </row>
    <row r="22" spans="1:7" ht="26.1" customHeight="1" x14ac:dyDescent="0.2">
      <c r="A22" s="57" t="s">
        <v>104</v>
      </c>
      <c r="B22" s="58">
        <v>214</v>
      </c>
      <c r="C22" s="58">
        <v>158</v>
      </c>
      <c r="D22" s="59">
        <v>0.35443037974683533</v>
      </c>
      <c r="E22" s="58">
        <v>1969</v>
      </c>
      <c r="F22" s="58">
        <v>1630</v>
      </c>
      <c r="G22" s="59">
        <v>0.2079754601226993</v>
      </c>
    </row>
    <row r="23" spans="1:7" ht="26.1" customHeight="1" x14ac:dyDescent="0.2">
      <c r="A23" s="66" t="s">
        <v>57</v>
      </c>
      <c r="B23" s="67">
        <v>213</v>
      </c>
      <c r="C23" s="67">
        <v>157</v>
      </c>
      <c r="D23" s="68">
        <v>0.3566878980891719</v>
      </c>
      <c r="E23" s="67">
        <v>1947</v>
      </c>
      <c r="F23" s="67">
        <v>1617</v>
      </c>
      <c r="G23" s="68">
        <v>0.20408163265306123</v>
      </c>
    </row>
    <row r="24" spans="1:7" ht="26.1" customHeight="1" x14ac:dyDescent="0.2">
      <c r="A24" s="69" t="s">
        <v>56</v>
      </c>
      <c r="B24" s="70">
        <v>1</v>
      </c>
      <c r="C24" s="70">
        <v>1</v>
      </c>
      <c r="D24" s="71">
        <v>0</v>
      </c>
      <c r="E24" s="70">
        <v>22</v>
      </c>
      <c r="F24" s="70">
        <v>13</v>
      </c>
      <c r="G24" s="71">
        <v>0.69230769230769229</v>
      </c>
    </row>
    <row r="25" spans="1:7" ht="26.1" customHeight="1" x14ac:dyDescent="0.2">
      <c r="A25" s="57" t="s">
        <v>105</v>
      </c>
      <c r="B25" s="58">
        <v>1335</v>
      </c>
      <c r="C25" s="58">
        <v>1119</v>
      </c>
      <c r="D25" s="59">
        <v>0.19302949061662189</v>
      </c>
      <c r="E25" s="58">
        <v>12871</v>
      </c>
      <c r="F25" s="58">
        <v>11854</v>
      </c>
      <c r="G25" s="59">
        <v>8.5793824869242474E-2</v>
      </c>
    </row>
    <row r="26" spans="1:7" ht="26.1" customHeight="1" x14ac:dyDescent="0.2">
      <c r="A26" s="66" t="s">
        <v>55</v>
      </c>
      <c r="B26" s="67">
        <v>1334</v>
      </c>
      <c r="C26" s="67">
        <v>1119</v>
      </c>
      <c r="D26" s="68">
        <v>0.19213583556747094</v>
      </c>
      <c r="E26" s="67">
        <v>12866</v>
      </c>
      <c r="F26" s="67">
        <v>11851</v>
      </c>
      <c r="G26" s="68">
        <v>8.5646780862374428E-2</v>
      </c>
    </row>
    <row r="27" spans="1:7" ht="26.1" customHeight="1" x14ac:dyDescent="0.2">
      <c r="A27" s="69" t="s">
        <v>54</v>
      </c>
      <c r="B27" s="70">
        <v>1</v>
      </c>
      <c r="C27" s="70">
        <v>0</v>
      </c>
      <c r="D27" s="71"/>
      <c r="E27" s="70">
        <v>5</v>
      </c>
      <c r="F27" s="70">
        <v>3</v>
      </c>
      <c r="G27" s="71">
        <v>0.66666666666666674</v>
      </c>
    </row>
    <row r="28" spans="1:7" ht="26.1" customHeight="1" x14ac:dyDescent="0.2">
      <c r="A28" s="72" t="s">
        <v>53</v>
      </c>
      <c r="B28" s="73">
        <v>1549</v>
      </c>
      <c r="C28" s="73">
        <v>1277</v>
      </c>
      <c r="D28" s="74">
        <v>0.21299921691464374</v>
      </c>
      <c r="E28" s="73">
        <v>14840</v>
      </c>
      <c r="F28" s="73">
        <v>13484</v>
      </c>
      <c r="G28" s="74">
        <v>0.10056363097003862</v>
      </c>
    </row>
    <row r="29" spans="1:7" x14ac:dyDescent="0.2">
      <c r="A29" s="76" t="s">
        <v>10</v>
      </c>
    </row>
    <row r="30" spans="1:7" x14ac:dyDescent="0.2">
      <c r="A30" s="50" t="s">
        <v>45</v>
      </c>
    </row>
    <row r="31" spans="1:7" x14ac:dyDescent="0.2">
      <c r="A31" s="8"/>
    </row>
    <row r="34" spans="2:2" x14ac:dyDescent="0.2">
      <c r="B34" s="77"/>
    </row>
  </sheetData>
  <mergeCells count="2">
    <mergeCell ref="A3:G3"/>
    <mergeCell ref="A20:G20"/>
  </mergeCells>
  <conditionalFormatting sqref="D5:D14 G5:G14">
    <cfRule type="cellIs" dxfId="11" priority="1" operator="lessThan">
      <formula>0</formula>
    </cfRule>
  </conditionalFormatting>
  <conditionalFormatting sqref="D22:D28 G22:G28">
    <cfRule type="cellIs" dxfId="10" priority="7" operator="lessThan">
      <formula>0</formula>
    </cfRule>
  </conditionalFormatting>
  <pageMargins left="0.7" right="0.7" top="0.75" bottom="0.75" header="0.3" footer="0.3"/>
  <pageSetup paperSize="9" scale="6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showGridLines="0" tabSelected="1" zoomScaleNormal="100" workbookViewId="0">
      <selection activeCell="A3" sqref="A3:G3"/>
    </sheetView>
  </sheetViews>
  <sheetFormatPr defaultRowHeight="15" x14ac:dyDescent="0.25"/>
  <cols>
    <col min="1" max="1" width="8" customWidth="1"/>
    <col min="2" max="2" width="22.7109375" customWidth="1"/>
    <col min="3" max="7" width="11.7109375" customWidth="1"/>
    <col min="8" max="10" width="9" customWidth="1"/>
  </cols>
  <sheetData>
    <row r="1" spans="1:10" x14ac:dyDescent="0.25">
      <c r="A1" s="6" t="s">
        <v>24</v>
      </c>
      <c r="B1" s="6"/>
      <c r="C1" s="6"/>
      <c r="D1" s="6"/>
      <c r="E1" s="6"/>
      <c r="F1" s="6"/>
      <c r="G1" s="42">
        <v>46274</v>
      </c>
    </row>
    <row r="2" spans="1:10" ht="14.65" customHeight="1" x14ac:dyDescent="0.25">
      <c r="A2" s="79" t="s">
        <v>23</v>
      </c>
      <c r="B2" s="79"/>
      <c r="C2" s="79"/>
      <c r="D2" s="79"/>
      <c r="E2" s="79"/>
      <c r="F2" s="79"/>
      <c r="G2" s="79"/>
      <c r="H2" s="2"/>
      <c r="I2" s="2"/>
      <c r="J2" s="2"/>
    </row>
    <row r="3" spans="1:10" ht="14.65" customHeight="1" thickBot="1" x14ac:dyDescent="0.3">
      <c r="A3" s="98" t="s">
        <v>97</v>
      </c>
      <c r="B3" s="98"/>
      <c r="C3" s="98"/>
      <c r="D3" s="98"/>
      <c r="E3" s="98"/>
      <c r="F3" s="98"/>
      <c r="G3" s="98"/>
      <c r="H3" s="2"/>
      <c r="I3" s="2"/>
      <c r="J3" s="2"/>
    </row>
    <row r="4" spans="1:10" ht="14.65" customHeight="1" x14ac:dyDescent="0.25">
      <c r="A4" s="80" t="s">
        <v>0</v>
      </c>
      <c r="B4" s="80" t="s">
        <v>1</v>
      </c>
      <c r="C4" s="82" t="s">
        <v>120</v>
      </c>
      <c r="D4" s="83"/>
      <c r="E4" s="83"/>
      <c r="F4" s="83"/>
      <c r="G4" s="84"/>
    </row>
    <row r="5" spans="1:10" ht="14.65" customHeight="1" thickBot="1" x14ac:dyDescent="0.3">
      <c r="A5" s="81"/>
      <c r="B5" s="81"/>
      <c r="C5" s="85" t="s">
        <v>121</v>
      </c>
      <c r="D5" s="86"/>
      <c r="E5" s="86"/>
      <c r="F5" s="86"/>
      <c r="G5" s="87"/>
    </row>
    <row r="6" spans="1:10" ht="14.65" customHeight="1" x14ac:dyDescent="0.25">
      <c r="A6" s="81"/>
      <c r="B6" s="81"/>
      <c r="C6" s="88">
        <v>2026</v>
      </c>
      <c r="D6" s="89"/>
      <c r="E6" s="88">
        <v>2025</v>
      </c>
      <c r="F6" s="89"/>
      <c r="G6" s="92" t="s">
        <v>3</v>
      </c>
    </row>
    <row r="7" spans="1:10" ht="14.65" customHeight="1" thickBot="1" x14ac:dyDescent="0.3">
      <c r="A7" s="94" t="s">
        <v>4</v>
      </c>
      <c r="B7" s="94" t="s">
        <v>5</v>
      </c>
      <c r="C7" s="90"/>
      <c r="D7" s="91"/>
      <c r="E7" s="90"/>
      <c r="F7" s="91"/>
      <c r="G7" s="93"/>
    </row>
    <row r="8" spans="1:10" ht="14.65" customHeight="1" x14ac:dyDescent="0.25">
      <c r="A8" s="94"/>
      <c r="B8" s="94"/>
      <c r="C8" s="45" t="s">
        <v>6</v>
      </c>
      <c r="D8" s="46" t="s">
        <v>2</v>
      </c>
      <c r="E8" s="45" t="s">
        <v>6</v>
      </c>
      <c r="F8" s="46" t="s">
        <v>2</v>
      </c>
      <c r="G8" s="96" t="s">
        <v>7</v>
      </c>
    </row>
    <row r="9" spans="1:10" ht="14.65" customHeight="1" thickBot="1" x14ac:dyDescent="0.3">
      <c r="A9" s="95"/>
      <c r="B9" s="95"/>
      <c r="C9" s="47" t="s">
        <v>8</v>
      </c>
      <c r="D9" s="48" t="s">
        <v>9</v>
      </c>
      <c r="E9" s="47" t="s">
        <v>8</v>
      </c>
      <c r="F9" s="48" t="s">
        <v>9</v>
      </c>
      <c r="G9" s="97"/>
    </row>
    <row r="10" spans="1:10" ht="14.65" customHeight="1" x14ac:dyDescent="0.25">
      <c r="A10" s="9">
        <v>1</v>
      </c>
      <c r="B10" s="10" t="s">
        <v>11</v>
      </c>
      <c r="C10" s="36">
        <v>3200</v>
      </c>
      <c r="D10" s="11">
        <v>0.215633423180593</v>
      </c>
      <c r="E10" s="36">
        <v>3855</v>
      </c>
      <c r="F10" s="11">
        <v>0.28589439335508748</v>
      </c>
      <c r="G10" s="12">
        <v>-0.16990920881971461</v>
      </c>
    </row>
    <row r="11" spans="1:10" ht="14.65" customHeight="1" x14ac:dyDescent="0.25">
      <c r="A11" s="13">
        <v>2</v>
      </c>
      <c r="B11" s="14" t="s">
        <v>12</v>
      </c>
      <c r="C11" s="37">
        <v>2789</v>
      </c>
      <c r="D11" s="15">
        <v>0.18793800539083558</v>
      </c>
      <c r="E11" s="37">
        <v>1863</v>
      </c>
      <c r="F11" s="15">
        <v>0.13816374962919015</v>
      </c>
      <c r="G11" s="16">
        <v>0.49704777241009124</v>
      </c>
    </row>
    <row r="12" spans="1:10" ht="14.65" customHeight="1" x14ac:dyDescent="0.25">
      <c r="A12" s="9">
        <v>3</v>
      </c>
      <c r="B12" s="10" t="s">
        <v>13</v>
      </c>
      <c r="C12" s="36">
        <v>2126</v>
      </c>
      <c r="D12" s="11">
        <v>0.14326145552560646</v>
      </c>
      <c r="E12" s="36">
        <v>2007</v>
      </c>
      <c r="F12" s="11">
        <v>0.14884307327202612</v>
      </c>
      <c r="G12" s="12">
        <v>5.9292476332835076E-2</v>
      </c>
    </row>
    <row r="13" spans="1:10" ht="14.65" customHeight="1" x14ac:dyDescent="0.25">
      <c r="A13" s="13">
        <v>4</v>
      </c>
      <c r="B13" s="14" t="s">
        <v>14</v>
      </c>
      <c r="C13" s="37">
        <v>1975</v>
      </c>
      <c r="D13" s="15">
        <v>0.13308625336927224</v>
      </c>
      <c r="E13" s="37">
        <v>1335</v>
      </c>
      <c r="F13" s="15">
        <v>9.9006229605458324E-2</v>
      </c>
      <c r="G13" s="16">
        <v>0.47940074906367047</v>
      </c>
    </row>
    <row r="14" spans="1:10" ht="14.65" customHeight="1" x14ac:dyDescent="0.25">
      <c r="A14" s="9">
        <v>5</v>
      </c>
      <c r="B14" s="10" t="s">
        <v>41</v>
      </c>
      <c r="C14" s="36">
        <v>608</v>
      </c>
      <c r="D14" s="11">
        <v>4.0970350404312669E-2</v>
      </c>
      <c r="E14" s="36">
        <v>508</v>
      </c>
      <c r="F14" s="11">
        <v>3.7674280628893504E-2</v>
      </c>
      <c r="G14" s="12">
        <v>0.1968503937007875</v>
      </c>
    </row>
    <row r="15" spans="1:10" ht="14.65" customHeight="1" x14ac:dyDescent="0.25">
      <c r="A15" s="13">
        <v>6</v>
      </c>
      <c r="B15" s="14" t="s">
        <v>15</v>
      </c>
      <c r="C15" s="37">
        <v>346</v>
      </c>
      <c r="D15" s="15">
        <v>2.3315363881401617E-2</v>
      </c>
      <c r="E15" s="37">
        <v>308</v>
      </c>
      <c r="F15" s="15">
        <v>2.2841886680510234E-2</v>
      </c>
      <c r="G15" s="16">
        <v>0.12337662337662336</v>
      </c>
    </row>
    <row r="16" spans="1:10" ht="14.65" customHeight="1" x14ac:dyDescent="0.25">
      <c r="A16" s="9">
        <v>7</v>
      </c>
      <c r="B16" s="10" t="s">
        <v>17</v>
      </c>
      <c r="C16" s="36">
        <v>263</v>
      </c>
      <c r="D16" s="11">
        <v>1.7722371967654988E-2</v>
      </c>
      <c r="E16" s="36">
        <v>291</v>
      </c>
      <c r="F16" s="11">
        <v>2.1581133194897656E-2</v>
      </c>
      <c r="G16" s="12">
        <v>-9.6219931271477654E-2</v>
      </c>
    </row>
    <row r="17" spans="1:8" ht="14.65" customHeight="1" x14ac:dyDescent="0.25">
      <c r="A17" s="13">
        <v>8</v>
      </c>
      <c r="B17" s="14" t="s">
        <v>22</v>
      </c>
      <c r="C17" s="37">
        <v>257</v>
      </c>
      <c r="D17" s="15">
        <v>1.7318059299191373E-2</v>
      </c>
      <c r="E17" s="37">
        <v>248</v>
      </c>
      <c r="F17" s="15">
        <v>1.8392168495995252E-2</v>
      </c>
      <c r="G17" s="16">
        <v>3.629032258064524E-2</v>
      </c>
    </row>
    <row r="18" spans="1:8" ht="14.65" customHeight="1" x14ac:dyDescent="0.25">
      <c r="A18" s="9">
        <v>9</v>
      </c>
      <c r="B18" s="10" t="s">
        <v>111</v>
      </c>
      <c r="C18" s="36">
        <v>221</v>
      </c>
      <c r="D18" s="11">
        <v>1.4892183288409704E-2</v>
      </c>
      <c r="E18" s="36">
        <v>143</v>
      </c>
      <c r="F18" s="11">
        <v>1.0605161673094037E-2</v>
      </c>
      <c r="G18" s="12">
        <v>0.54545454545454541</v>
      </c>
    </row>
    <row r="19" spans="1:8" ht="14.65" customHeight="1" x14ac:dyDescent="0.25">
      <c r="A19" s="13">
        <v>10</v>
      </c>
      <c r="B19" s="14" t="s">
        <v>19</v>
      </c>
      <c r="C19" s="37">
        <v>178</v>
      </c>
      <c r="D19" s="15">
        <v>1.1994609164420486E-2</v>
      </c>
      <c r="E19" s="37">
        <v>150</v>
      </c>
      <c r="F19" s="15">
        <v>1.1124295461287452E-2</v>
      </c>
      <c r="G19" s="16">
        <v>0.18666666666666676</v>
      </c>
    </row>
    <row r="20" spans="1:8" ht="14.65" customHeight="1" x14ac:dyDescent="0.25">
      <c r="A20" s="9">
        <v>11</v>
      </c>
      <c r="B20" s="10" t="s">
        <v>87</v>
      </c>
      <c r="C20" s="36">
        <v>175</v>
      </c>
      <c r="D20" s="11">
        <v>1.179245283018868E-2</v>
      </c>
      <c r="E20" s="36">
        <v>145</v>
      </c>
      <c r="F20" s="11">
        <v>1.0753485612577871E-2</v>
      </c>
      <c r="G20" s="12">
        <v>0.2068965517241379</v>
      </c>
    </row>
    <row r="21" spans="1:8" ht="14.65" customHeight="1" x14ac:dyDescent="0.25">
      <c r="A21" s="13">
        <v>12</v>
      </c>
      <c r="B21" s="14" t="s">
        <v>93</v>
      </c>
      <c r="C21" s="37">
        <v>170</v>
      </c>
      <c r="D21" s="15">
        <v>1.1455525606469003E-2</v>
      </c>
      <c r="E21" s="37">
        <v>94</v>
      </c>
      <c r="F21" s="15">
        <v>6.9712251557401362E-3</v>
      </c>
      <c r="G21" s="16">
        <v>0.8085106382978724</v>
      </c>
    </row>
    <row r="22" spans="1:8" ht="14.65" customHeight="1" x14ac:dyDescent="0.25">
      <c r="A22" s="9">
        <v>13</v>
      </c>
      <c r="B22" s="10" t="s">
        <v>16</v>
      </c>
      <c r="C22" s="36">
        <v>158</v>
      </c>
      <c r="D22" s="11">
        <v>1.0646900269541779E-2</v>
      </c>
      <c r="E22" s="36">
        <v>195</v>
      </c>
      <c r="F22" s="11">
        <v>1.4461584099673687E-2</v>
      </c>
      <c r="G22" s="12">
        <v>-0.18974358974358974</v>
      </c>
    </row>
    <row r="23" spans="1:8" ht="14.65" customHeight="1" x14ac:dyDescent="0.25">
      <c r="A23" s="13">
        <v>14</v>
      </c>
      <c r="B23" s="14" t="s">
        <v>18</v>
      </c>
      <c r="C23" s="37">
        <v>131</v>
      </c>
      <c r="D23" s="15">
        <v>8.8274932614555261E-3</v>
      </c>
      <c r="E23" s="37">
        <v>134</v>
      </c>
      <c r="F23" s="15">
        <v>9.9377039454167908E-3</v>
      </c>
      <c r="G23" s="16">
        <v>-2.2388059701492491E-2</v>
      </c>
    </row>
    <row r="24" spans="1:8" ht="14.65" customHeight="1" x14ac:dyDescent="0.25">
      <c r="A24" s="9">
        <v>15</v>
      </c>
      <c r="B24" s="10" t="s">
        <v>88</v>
      </c>
      <c r="C24" s="36">
        <v>116</v>
      </c>
      <c r="D24" s="17">
        <v>7.8167115902964962E-3</v>
      </c>
      <c r="E24" s="36">
        <v>87</v>
      </c>
      <c r="F24" s="17">
        <v>6.4520913675467223E-3</v>
      </c>
      <c r="G24" s="18">
        <v>0.33333333333333326</v>
      </c>
    </row>
    <row r="25" spans="1:8" ht="14.65" customHeight="1" x14ac:dyDescent="0.25">
      <c r="A25" s="13">
        <v>16</v>
      </c>
      <c r="B25" s="14" t="s">
        <v>96</v>
      </c>
      <c r="C25" s="37">
        <v>112</v>
      </c>
      <c r="D25" s="15">
        <v>7.5471698113207548E-3</v>
      </c>
      <c r="E25" s="37">
        <v>61</v>
      </c>
      <c r="F25" s="15">
        <v>4.5238801542568973E-3</v>
      </c>
      <c r="G25" s="16">
        <v>0.83606557377049184</v>
      </c>
    </row>
    <row r="26" spans="1:8" ht="14.65" customHeight="1" x14ac:dyDescent="0.25">
      <c r="A26" s="9"/>
      <c r="B26" s="10" t="s">
        <v>20</v>
      </c>
      <c r="C26" s="36">
        <v>112</v>
      </c>
      <c r="D26" s="17">
        <v>7.5471698113207548E-3</v>
      </c>
      <c r="E26" s="36">
        <v>99</v>
      </c>
      <c r="F26" s="17">
        <v>7.3420350044497186E-3</v>
      </c>
      <c r="G26" s="18">
        <v>0.13131313131313127</v>
      </c>
    </row>
    <row r="27" spans="1:8" ht="14.65" customHeight="1" x14ac:dyDescent="0.25">
      <c r="A27" s="13">
        <v>18</v>
      </c>
      <c r="B27" s="14" t="s">
        <v>116</v>
      </c>
      <c r="C27" s="37">
        <v>101</v>
      </c>
      <c r="D27" s="15">
        <v>6.8059299191374663E-3</v>
      </c>
      <c r="E27" s="37">
        <v>132</v>
      </c>
      <c r="F27" s="15">
        <v>9.7893800059329576E-3</v>
      </c>
      <c r="G27" s="16">
        <v>-0.23484848484848486</v>
      </c>
    </row>
    <row r="28" spans="1:8" ht="14.65" customHeight="1" x14ac:dyDescent="0.25">
      <c r="A28" s="9">
        <v>19</v>
      </c>
      <c r="B28" s="10" t="s">
        <v>102</v>
      </c>
      <c r="C28" s="36">
        <v>91</v>
      </c>
      <c r="D28" s="17">
        <v>6.1320754716981136E-3</v>
      </c>
      <c r="E28" s="36">
        <v>65</v>
      </c>
      <c r="F28" s="17">
        <v>4.8205280332245621E-3</v>
      </c>
      <c r="G28" s="18">
        <v>0.39999999999999991</v>
      </c>
    </row>
    <row r="29" spans="1:8" ht="14.65" customHeight="1" x14ac:dyDescent="0.25">
      <c r="A29" s="13">
        <v>20</v>
      </c>
      <c r="B29" s="14" t="s">
        <v>21</v>
      </c>
      <c r="C29" s="37">
        <v>89</v>
      </c>
      <c r="D29" s="15">
        <v>5.9973045822102429E-3</v>
      </c>
      <c r="E29" s="37">
        <v>85</v>
      </c>
      <c r="F29" s="15">
        <v>6.303767428062889E-3</v>
      </c>
      <c r="G29" s="16">
        <v>4.705882352941182E-2</v>
      </c>
    </row>
    <row r="30" spans="1:8" ht="14.65" customHeight="1" x14ac:dyDescent="0.25">
      <c r="A30" s="19"/>
      <c r="B30" s="20" t="s">
        <v>84</v>
      </c>
      <c r="C30" s="38">
        <f>C31-SUM(C10:C29)</f>
        <v>1622</v>
      </c>
      <c r="D30" s="21">
        <f>C30/C31</f>
        <v>0.10929919137466307</v>
      </c>
      <c r="E30" s="38">
        <f>E31-SUM(E10:E29)</f>
        <v>1679</v>
      </c>
      <c r="F30" s="21">
        <f>E30/E31</f>
        <v>0.12451794719667754</v>
      </c>
      <c r="G30" s="22">
        <f>C30/E30-1</f>
        <v>-3.3948779035139931E-2</v>
      </c>
    </row>
    <row r="31" spans="1:8" ht="14.65" customHeight="1" x14ac:dyDescent="0.25">
      <c r="A31" s="23"/>
      <c r="B31" s="24" t="s">
        <v>85</v>
      </c>
      <c r="C31" s="39">
        <v>14840</v>
      </c>
      <c r="D31" s="25">
        <v>1</v>
      </c>
      <c r="E31" s="39">
        <v>13484</v>
      </c>
      <c r="F31" s="25">
        <v>1.0000000000000027</v>
      </c>
      <c r="G31" s="26">
        <v>0.10056363097003862</v>
      </c>
      <c r="H31" s="3"/>
    </row>
    <row r="32" spans="1:8" ht="14.65" customHeight="1" x14ac:dyDescent="0.25">
      <c r="A32" s="27" t="s">
        <v>10</v>
      </c>
      <c r="B32" s="28"/>
      <c r="C32" s="28"/>
      <c r="D32" s="29"/>
      <c r="E32" s="28"/>
      <c r="F32" s="29"/>
      <c r="G32" s="30"/>
      <c r="H32" s="3"/>
    </row>
    <row r="33" spans="1:7" ht="11.25" customHeight="1" x14ac:dyDescent="0.25">
      <c r="A33" s="50" t="s">
        <v>45</v>
      </c>
      <c r="B33" s="6"/>
      <c r="C33" s="6"/>
      <c r="D33" s="6"/>
      <c r="E33" s="6"/>
      <c r="F33" s="6"/>
      <c r="G33" s="6" t="s">
        <v>42</v>
      </c>
    </row>
    <row r="34" spans="1:7" x14ac:dyDescent="0.25">
      <c r="B34" s="6"/>
      <c r="C34" s="6"/>
      <c r="D34" s="6"/>
      <c r="E34" s="6"/>
      <c r="F34" s="6"/>
      <c r="G34" s="6"/>
    </row>
    <row r="35" spans="1:7" x14ac:dyDescent="0.25">
      <c r="A35" s="8"/>
    </row>
  </sheetData>
  <mergeCells count="12">
    <mergeCell ref="A2:G2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  <mergeCell ref="A3:G3"/>
  </mergeCells>
  <conditionalFormatting sqref="C10:G29">
    <cfRule type="cellIs" dxfId="9" priority="2" operator="equal">
      <formula>0</formula>
    </cfRule>
  </conditionalFormatting>
  <conditionalFormatting sqref="G10:G32">
    <cfRule type="cellIs" dxfId="8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r:id="rId1"/>
  <ignoredErrors>
    <ignoredError sqref="D30:E3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"/>
  <sheetViews>
    <sheetView showGridLines="0" topLeftCell="A4" zoomScaleNormal="100" workbookViewId="0">
      <selection activeCell="C4" sqref="C4:G5"/>
    </sheetView>
  </sheetViews>
  <sheetFormatPr defaultRowHeight="15" x14ac:dyDescent="0.25"/>
  <cols>
    <col min="1" max="1" width="8" customWidth="1"/>
    <col min="2" max="2" width="22.7109375" customWidth="1"/>
    <col min="3" max="7" width="11.7109375" customWidth="1"/>
    <col min="8" max="8" width="9" customWidth="1"/>
  </cols>
  <sheetData>
    <row r="1" spans="1:8" x14ac:dyDescent="0.25">
      <c r="A1" s="6" t="s">
        <v>24</v>
      </c>
      <c r="B1" s="6"/>
      <c r="C1" s="6"/>
      <c r="D1" s="6"/>
      <c r="E1" s="6"/>
      <c r="F1" s="6"/>
      <c r="G1" s="42">
        <v>46274</v>
      </c>
    </row>
    <row r="2" spans="1:8" ht="14.65" customHeight="1" x14ac:dyDescent="0.25">
      <c r="A2" s="79" t="s">
        <v>25</v>
      </c>
      <c r="B2" s="79"/>
      <c r="C2" s="79"/>
      <c r="D2" s="79"/>
      <c r="E2" s="79"/>
      <c r="F2" s="79"/>
      <c r="G2" s="79"/>
      <c r="H2" s="2"/>
    </row>
    <row r="3" spans="1:8" ht="14.65" customHeight="1" thickBot="1" x14ac:dyDescent="0.3">
      <c r="A3" s="98" t="s">
        <v>46</v>
      </c>
      <c r="B3" s="98"/>
      <c r="C3" s="98"/>
      <c r="D3" s="98"/>
      <c r="E3" s="98"/>
      <c r="F3" s="98"/>
      <c r="G3" s="98"/>
      <c r="H3" s="5"/>
    </row>
    <row r="4" spans="1:8" ht="14.65" customHeight="1" x14ac:dyDescent="0.25">
      <c r="A4" s="80" t="s">
        <v>0</v>
      </c>
      <c r="B4" s="80" t="s">
        <v>1</v>
      </c>
      <c r="C4" s="82" t="s">
        <v>120</v>
      </c>
      <c r="D4" s="83"/>
      <c r="E4" s="83"/>
      <c r="F4" s="83"/>
      <c r="G4" s="84"/>
    </row>
    <row r="5" spans="1:8" ht="14.65" customHeight="1" thickBot="1" x14ac:dyDescent="0.3">
      <c r="A5" s="81"/>
      <c r="B5" s="81"/>
      <c r="C5" s="85" t="s">
        <v>121</v>
      </c>
      <c r="D5" s="86"/>
      <c r="E5" s="86"/>
      <c r="F5" s="86"/>
      <c r="G5" s="87"/>
    </row>
    <row r="6" spans="1:8" ht="14.65" customHeight="1" x14ac:dyDescent="0.25">
      <c r="A6" s="81"/>
      <c r="B6" s="81"/>
      <c r="C6" s="88">
        <v>2026</v>
      </c>
      <c r="D6" s="89"/>
      <c r="E6" s="88">
        <v>2025</v>
      </c>
      <c r="F6" s="89"/>
      <c r="G6" s="92" t="s">
        <v>3</v>
      </c>
    </row>
    <row r="7" spans="1:8" ht="14.65" customHeight="1" thickBot="1" x14ac:dyDescent="0.3">
      <c r="A7" s="99" t="s">
        <v>4</v>
      </c>
      <c r="B7" s="99" t="s">
        <v>5</v>
      </c>
      <c r="C7" s="90"/>
      <c r="D7" s="91"/>
      <c r="E7" s="90"/>
      <c r="F7" s="91"/>
      <c r="G7" s="93"/>
    </row>
    <row r="8" spans="1:8" ht="14.65" customHeight="1" x14ac:dyDescent="0.2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6" t="s">
        <v>7</v>
      </c>
    </row>
    <row r="9" spans="1:8" ht="14.65" customHeight="1" thickBot="1" x14ac:dyDescent="0.3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7"/>
    </row>
    <row r="10" spans="1:8" ht="14.65" customHeight="1" x14ac:dyDescent="0.25">
      <c r="A10" s="9">
        <v>1</v>
      </c>
      <c r="B10" s="10" t="s">
        <v>11</v>
      </c>
      <c r="C10" s="36">
        <v>3200</v>
      </c>
      <c r="D10" s="11">
        <v>0.24862093077460959</v>
      </c>
      <c r="E10" s="36">
        <v>3850</v>
      </c>
      <c r="F10" s="11">
        <v>0.32478488274000339</v>
      </c>
      <c r="G10" s="12">
        <v>-0.16883116883116878</v>
      </c>
    </row>
    <row r="11" spans="1:8" ht="14.65" customHeight="1" x14ac:dyDescent="0.25">
      <c r="A11" s="13">
        <v>2</v>
      </c>
      <c r="B11" s="14" t="s">
        <v>12</v>
      </c>
      <c r="C11" s="37">
        <v>2785</v>
      </c>
      <c r="D11" s="15">
        <v>0.21637790381477739</v>
      </c>
      <c r="E11" s="37">
        <v>1857</v>
      </c>
      <c r="F11" s="15">
        <v>0.15665598110342499</v>
      </c>
      <c r="G11" s="16">
        <v>0.49973074851911692</v>
      </c>
    </row>
    <row r="12" spans="1:8" ht="14.65" customHeight="1" x14ac:dyDescent="0.25">
      <c r="A12" s="9">
        <v>3</v>
      </c>
      <c r="B12" s="10" t="s">
        <v>14</v>
      </c>
      <c r="C12" s="36">
        <v>1973</v>
      </c>
      <c r="D12" s="11">
        <v>0.15329034263072022</v>
      </c>
      <c r="E12" s="36">
        <v>1330</v>
      </c>
      <c r="F12" s="11">
        <v>0.11219841403745572</v>
      </c>
      <c r="G12" s="12">
        <v>0.48345864661654137</v>
      </c>
    </row>
    <row r="13" spans="1:8" ht="14.65" customHeight="1" x14ac:dyDescent="0.25">
      <c r="A13" s="13">
        <v>4</v>
      </c>
      <c r="B13" s="14" t="s">
        <v>13</v>
      </c>
      <c r="C13" s="37">
        <v>1584</v>
      </c>
      <c r="D13" s="15">
        <v>0.12306736073343175</v>
      </c>
      <c r="E13" s="37">
        <v>1678</v>
      </c>
      <c r="F13" s="15">
        <v>0.14155559304875992</v>
      </c>
      <c r="G13" s="16">
        <v>-5.6019070321811637E-2</v>
      </c>
    </row>
    <row r="14" spans="1:8" ht="14.65" customHeight="1" x14ac:dyDescent="0.25">
      <c r="A14" s="9">
        <v>5</v>
      </c>
      <c r="B14" s="10" t="s">
        <v>15</v>
      </c>
      <c r="C14" s="36">
        <v>337</v>
      </c>
      <c r="D14" s="11">
        <v>2.6182891772201074E-2</v>
      </c>
      <c r="E14" s="36">
        <v>303</v>
      </c>
      <c r="F14" s="11">
        <v>2.5560992070187277E-2</v>
      </c>
      <c r="G14" s="12">
        <v>0.11221122112211224</v>
      </c>
    </row>
    <row r="15" spans="1:8" ht="14.65" customHeight="1" x14ac:dyDescent="0.25">
      <c r="A15" s="13">
        <v>6</v>
      </c>
      <c r="B15" s="14" t="s">
        <v>17</v>
      </c>
      <c r="C15" s="37">
        <v>238</v>
      </c>
      <c r="D15" s="15">
        <v>1.8491181726361588E-2</v>
      </c>
      <c r="E15" s="37">
        <v>266</v>
      </c>
      <c r="F15" s="15">
        <v>2.2439682807491142E-2</v>
      </c>
      <c r="G15" s="16">
        <v>-0.10526315789473684</v>
      </c>
    </row>
    <row r="16" spans="1:8" ht="14.65" customHeight="1" x14ac:dyDescent="0.25">
      <c r="A16" s="9">
        <v>7</v>
      </c>
      <c r="B16" s="10" t="s">
        <v>22</v>
      </c>
      <c r="C16" s="36">
        <v>225</v>
      </c>
      <c r="D16" s="11">
        <v>1.7481159195089736E-2</v>
      </c>
      <c r="E16" s="36">
        <v>213</v>
      </c>
      <c r="F16" s="11">
        <v>1.7968618187953433E-2</v>
      </c>
      <c r="G16" s="12">
        <v>5.6338028169014009E-2</v>
      </c>
    </row>
    <row r="17" spans="1:7" ht="14.65" customHeight="1" x14ac:dyDescent="0.25">
      <c r="A17" s="13">
        <v>8</v>
      </c>
      <c r="B17" s="14" t="s">
        <v>111</v>
      </c>
      <c r="C17" s="37">
        <v>221</v>
      </c>
      <c r="D17" s="15">
        <v>1.7170383031621474E-2</v>
      </c>
      <c r="E17" s="37">
        <v>143</v>
      </c>
      <c r="F17" s="15">
        <v>1.2063438501771554E-2</v>
      </c>
      <c r="G17" s="16">
        <v>0.54545454545454541</v>
      </c>
    </row>
    <row r="18" spans="1:7" ht="14.65" customHeight="1" x14ac:dyDescent="0.25">
      <c r="A18" s="9">
        <v>9</v>
      </c>
      <c r="B18" s="10" t="s">
        <v>19</v>
      </c>
      <c r="C18" s="36">
        <v>178</v>
      </c>
      <c r="D18" s="11">
        <v>1.3829539274337659E-2</v>
      </c>
      <c r="E18" s="36">
        <v>150</v>
      </c>
      <c r="F18" s="11">
        <v>1.2653956470389742E-2</v>
      </c>
      <c r="G18" s="12">
        <v>0.18666666666666676</v>
      </c>
    </row>
    <row r="19" spans="1:7" ht="14.65" customHeight="1" x14ac:dyDescent="0.25">
      <c r="A19" s="13">
        <v>10</v>
      </c>
      <c r="B19" s="14" t="s">
        <v>87</v>
      </c>
      <c r="C19" s="37">
        <v>175</v>
      </c>
      <c r="D19" s="15">
        <v>1.3596457151736461E-2</v>
      </c>
      <c r="E19" s="37">
        <v>145</v>
      </c>
      <c r="F19" s="15">
        <v>1.223215792137675E-2</v>
      </c>
      <c r="G19" s="16">
        <v>0.2068965517241379</v>
      </c>
    </row>
    <row r="20" spans="1:7" ht="14.65" customHeight="1" x14ac:dyDescent="0.25">
      <c r="A20" s="9">
        <v>11</v>
      </c>
      <c r="B20" s="10" t="s">
        <v>16</v>
      </c>
      <c r="C20" s="36">
        <v>148</v>
      </c>
      <c r="D20" s="11">
        <v>1.1498718048325694E-2</v>
      </c>
      <c r="E20" s="36">
        <v>184</v>
      </c>
      <c r="F20" s="11">
        <v>1.5522186603678084E-2</v>
      </c>
      <c r="G20" s="12">
        <v>-0.19565217391304346</v>
      </c>
    </row>
    <row r="21" spans="1:7" ht="14.65" customHeight="1" x14ac:dyDescent="0.25">
      <c r="A21" s="13">
        <v>12</v>
      </c>
      <c r="B21" s="14" t="s">
        <v>88</v>
      </c>
      <c r="C21" s="37">
        <v>116</v>
      </c>
      <c r="D21" s="15">
        <v>9.0125087405795983E-3</v>
      </c>
      <c r="E21" s="37">
        <v>87</v>
      </c>
      <c r="F21" s="15">
        <v>7.3392947528260503E-3</v>
      </c>
      <c r="G21" s="16">
        <v>0.33333333333333326</v>
      </c>
    </row>
    <row r="22" spans="1:7" ht="14.65" customHeight="1" x14ac:dyDescent="0.25">
      <c r="A22" s="9">
        <v>13</v>
      </c>
      <c r="B22" s="10" t="s">
        <v>20</v>
      </c>
      <c r="C22" s="36">
        <v>112</v>
      </c>
      <c r="D22" s="11">
        <v>8.7017325771113364E-3</v>
      </c>
      <c r="E22" s="36">
        <v>98</v>
      </c>
      <c r="F22" s="11">
        <v>8.2672515606546319E-3</v>
      </c>
      <c r="G22" s="12">
        <v>0.14285714285714279</v>
      </c>
    </row>
    <row r="23" spans="1:7" ht="14.65" customHeight="1" x14ac:dyDescent="0.25">
      <c r="A23" s="13"/>
      <c r="B23" s="14" t="s">
        <v>96</v>
      </c>
      <c r="C23" s="37">
        <v>112</v>
      </c>
      <c r="D23" s="15">
        <v>8.7017325771113364E-3</v>
      </c>
      <c r="E23" s="37">
        <v>61</v>
      </c>
      <c r="F23" s="15">
        <v>5.1459422979584953E-3</v>
      </c>
      <c r="G23" s="16">
        <v>0.83606557377049184</v>
      </c>
    </row>
    <row r="24" spans="1:7" ht="14.65" customHeight="1" x14ac:dyDescent="0.25">
      <c r="A24" s="9">
        <v>15</v>
      </c>
      <c r="B24" s="10" t="s">
        <v>18</v>
      </c>
      <c r="C24" s="36">
        <v>104</v>
      </c>
      <c r="D24" s="17">
        <v>8.0801802501748107E-3</v>
      </c>
      <c r="E24" s="36">
        <v>114</v>
      </c>
      <c r="F24" s="17">
        <v>9.6170069174962031E-3</v>
      </c>
      <c r="G24" s="18">
        <v>-8.7719298245614086E-2</v>
      </c>
    </row>
    <row r="25" spans="1:7" ht="14.65" customHeight="1" x14ac:dyDescent="0.25">
      <c r="A25" s="13">
        <v>16</v>
      </c>
      <c r="B25" s="14" t="s">
        <v>21</v>
      </c>
      <c r="C25" s="37">
        <v>89</v>
      </c>
      <c r="D25" s="15">
        <v>6.9147696371688293E-3</v>
      </c>
      <c r="E25" s="37">
        <v>85</v>
      </c>
      <c r="F25" s="15">
        <v>7.1705753332208539E-3</v>
      </c>
      <c r="G25" s="16">
        <v>4.705882352941182E-2</v>
      </c>
    </row>
    <row r="26" spans="1:7" ht="14.65" customHeight="1" x14ac:dyDescent="0.25">
      <c r="A26" s="9">
        <v>17</v>
      </c>
      <c r="B26" s="10" t="s">
        <v>116</v>
      </c>
      <c r="C26" s="36">
        <v>63</v>
      </c>
      <c r="D26" s="17">
        <v>4.8947245746251266E-3</v>
      </c>
      <c r="E26" s="36">
        <v>110</v>
      </c>
      <c r="F26" s="17">
        <v>9.2795680782858103E-3</v>
      </c>
      <c r="G26" s="18">
        <v>-0.42727272727272725</v>
      </c>
    </row>
    <row r="27" spans="1:7" ht="14.65" customHeight="1" x14ac:dyDescent="0.25">
      <c r="A27" s="13">
        <v>18</v>
      </c>
      <c r="B27" s="14" t="s">
        <v>89</v>
      </c>
      <c r="C27" s="37">
        <v>58</v>
      </c>
      <c r="D27" s="15">
        <v>4.5062543702897992E-3</v>
      </c>
      <c r="E27" s="37">
        <v>67</v>
      </c>
      <c r="F27" s="15">
        <v>5.6521005567740845E-3</v>
      </c>
      <c r="G27" s="16">
        <v>-0.13432835820895528</v>
      </c>
    </row>
    <row r="28" spans="1:7" ht="14.65" customHeight="1" x14ac:dyDescent="0.25">
      <c r="A28" s="9">
        <v>19</v>
      </c>
      <c r="B28" s="10" t="s">
        <v>118</v>
      </c>
      <c r="C28" s="36">
        <v>57</v>
      </c>
      <c r="D28" s="17">
        <v>4.4285603294227337E-3</v>
      </c>
      <c r="E28" s="36">
        <v>46</v>
      </c>
      <c r="F28" s="17">
        <v>3.8805466509195209E-3</v>
      </c>
      <c r="G28" s="18">
        <v>0.23913043478260865</v>
      </c>
    </row>
    <row r="29" spans="1:7" ht="14.65" customHeight="1" x14ac:dyDescent="0.25">
      <c r="A29" s="13">
        <v>20</v>
      </c>
      <c r="B29" s="14" t="s">
        <v>119</v>
      </c>
      <c r="C29" s="37">
        <v>56</v>
      </c>
      <c r="D29" s="15">
        <v>4.3508662885556682E-3</v>
      </c>
      <c r="E29" s="37">
        <v>38</v>
      </c>
      <c r="F29" s="15">
        <v>3.2056689724987348E-3</v>
      </c>
      <c r="G29" s="16">
        <v>0.47368421052631571</v>
      </c>
    </row>
    <row r="30" spans="1:7" ht="14.65" customHeight="1" x14ac:dyDescent="0.25">
      <c r="A30" s="31"/>
      <c r="B30" s="20" t="s">
        <v>84</v>
      </c>
      <c r="C30" s="38">
        <f>C31-SUM(C10:C29)</f>
        <v>1040</v>
      </c>
      <c r="D30" s="21">
        <f>C30/C31</f>
        <v>8.0801802501748121E-2</v>
      </c>
      <c r="E30" s="38">
        <f>E31-SUM(E10:E29)</f>
        <v>1029</v>
      </c>
      <c r="F30" s="21">
        <f>E30/E31</f>
        <v>8.6806141386873634E-2</v>
      </c>
      <c r="G30" s="22">
        <f>C30/E30-1</f>
        <v>1.0689990281826933E-2</v>
      </c>
    </row>
    <row r="31" spans="1:7" ht="14.65" customHeight="1" x14ac:dyDescent="0.25">
      <c r="A31" s="23"/>
      <c r="B31" s="24" t="s">
        <v>86</v>
      </c>
      <c r="C31" s="39">
        <v>12871</v>
      </c>
      <c r="D31" s="25">
        <v>1</v>
      </c>
      <c r="E31" s="39">
        <v>11854</v>
      </c>
      <c r="F31" s="25">
        <v>0.99999999999999978</v>
      </c>
      <c r="G31" s="26">
        <v>8.5793824869242474E-2</v>
      </c>
    </row>
    <row r="32" spans="1:7" ht="12.75" customHeight="1" x14ac:dyDescent="0.25">
      <c r="A32" s="27" t="s">
        <v>10</v>
      </c>
      <c r="B32" s="6"/>
      <c r="C32" s="6"/>
      <c r="D32" s="6"/>
      <c r="E32" s="6"/>
      <c r="F32" s="6"/>
      <c r="G32" s="6"/>
    </row>
    <row r="33" spans="1:7" x14ac:dyDescent="0.25">
      <c r="A33" s="50" t="s">
        <v>44</v>
      </c>
      <c r="B33" s="6"/>
      <c r="C33" s="6"/>
      <c r="D33" s="6"/>
      <c r="E33" s="6"/>
      <c r="F33" s="6"/>
      <c r="G33" s="6"/>
    </row>
    <row r="34" spans="1:7" x14ac:dyDescent="0.25">
      <c r="A34" s="7"/>
      <c r="B34" s="6"/>
      <c r="C34" s="6"/>
      <c r="D34" s="6"/>
      <c r="E34" s="6"/>
      <c r="F34" s="6"/>
      <c r="G34" s="6"/>
    </row>
    <row r="50" ht="15" customHeight="1" x14ac:dyDescent="0.25"/>
    <row r="52" ht="15" customHeight="1" x14ac:dyDescent="0.25"/>
  </sheetData>
  <mergeCells count="12">
    <mergeCell ref="A2:G2"/>
    <mergeCell ref="A3:G3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</mergeCells>
  <conditionalFormatting sqref="C10:G29">
    <cfRule type="cellIs" dxfId="7" priority="2" operator="equal">
      <formula>0</formula>
    </cfRule>
  </conditionalFormatting>
  <conditionalFormatting sqref="G10:G31">
    <cfRule type="cellIs" dxfId="6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9" orientation="portrait" horizontalDpi="4294967292" r:id="rId1"/>
  <ignoredErrors>
    <ignoredError sqref="D30:E3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showGridLines="0" zoomScaleNormal="100" workbookViewId="0">
      <selection activeCell="C5" sqref="C5:G5"/>
    </sheetView>
  </sheetViews>
  <sheetFormatPr defaultRowHeight="15" x14ac:dyDescent="0.25"/>
  <cols>
    <col min="1" max="1" width="8" customWidth="1"/>
    <col min="2" max="2" width="25.5703125" customWidth="1"/>
    <col min="3" max="7" width="11.7109375" customWidth="1"/>
    <col min="8" max="10" width="9" customWidth="1"/>
  </cols>
  <sheetData>
    <row r="1" spans="1:10" x14ac:dyDescent="0.25">
      <c r="A1" s="6" t="s">
        <v>24</v>
      </c>
      <c r="B1" s="6"/>
      <c r="C1" s="6"/>
      <c r="D1" s="6"/>
      <c r="E1" s="6"/>
      <c r="F1" s="6"/>
      <c r="G1" s="42">
        <v>46274</v>
      </c>
    </row>
    <row r="2" spans="1:10" ht="14.65" customHeight="1" x14ac:dyDescent="0.25">
      <c r="A2" s="79" t="s">
        <v>26</v>
      </c>
      <c r="B2" s="79"/>
      <c r="C2" s="79"/>
      <c r="D2" s="79"/>
      <c r="E2" s="79"/>
      <c r="F2" s="79"/>
      <c r="G2" s="79"/>
      <c r="H2" s="2"/>
      <c r="I2" s="2"/>
      <c r="J2" s="2"/>
    </row>
    <row r="3" spans="1:10" ht="14.65" customHeight="1" thickBot="1" x14ac:dyDescent="0.3">
      <c r="A3" s="98" t="s">
        <v>98</v>
      </c>
      <c r="B3" s="98"/>
      <c r="C3" s="98"/>
      <c r="D3" s="98"/>
      <c r="E3" s="98"/>
      <c r="F3" s="98"/>
      <c r="G3" s="98"/>
      <c r="H3" s="5"/>
    </row>
    <row r="4" spans="1:10" ht="14.65" customHeight="1" x14ac:dyDescent="0.25">
      <c r="A4" s="80" t="s">
        <v>0</v>
      </c>
      <c r="B4" s="80" t="s">
        <v>1</v>
      </c>
      <c r="C4" s="82" t="s">
        <v>120</v>
      </c>
      <c r="D4" s="83"/>
      <c r="E4" s="83"/>
      <c r="F4" s="83"/>
      <c r="G4" s="84"/>
    </row>
    <row r="5" spans="1:10" ht="14.65" customHeight="1" thickBot="1" x14ac:dyDescent="0.3">
      <c r="A5" s="81"/>
      <c r="B5" s="81"/>
      <c r="C5" s="85" t="s">
        <v>121</v>
      </c>
      <c r="D5" s="86"/>
      <c r="E5" s="86"/>
      <c r="F5" s="86"/>
      <c r="G5" s="87"/>
    </row>
    <row r="6" spans="1:10" ht="14.65" customHeight="1" x14ac:dyDescent="0.25">
      <c r="A6" s="81"/>
      <c r="B6" s="81"/>
      <c r="C6" s="88">
        <v>2026</v>
      </c>
      <c r="D6" s="89"/>
      <c r="E6" s="88">
        <v>2025</v>
      </c>
      <c r="F6" s="89"/>
      <c r="G6" s="92" t="s">
        <v>3</v>
      </c>
    </row>
    <row r="7" spans="1:10" ht="14.65" customHeight="1" thickBot="1" x14ac:dyDescent="0.3">
      <c r="A7" s="99" t="s">
        <v>4</v>
      </c>
      <c r="B7" s="99" t="s">
        <v>5</v>
      </c>
      <c r="C7" s="90"/>
      <c r="D7" s="91"/>
      <c r="E7" s="90"/>
      <c r="F7" s="91"/>
      <c r="G7" s="93"/>
    </row>
    <row r="8" spans="1:10" ht="14.65" customHeight="1" x14ac:dyDescent="0.2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6" t="s">
        <v>7</v>
      </c>
    </row>
    <row r="9" spans="1:10" ht="14.65" customHeight="1" thickBot="1" x14ac:dyDescent="0.3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7"/>
    </row>
    <row r="10" spans="1:10" ht="14.65" customHeight="1" x14ac:dyDescent="0.25">
      <c r="A10" s="9">
        <v>1</v>
      </c>
      <c r="B10" s="10" t="s">
        <v>27</v>
      </c>
      <c r="C10" s="36">
        <v>9315</v>
      </c>
      <c r="D10" s="11">
        <v>0.23555443166013401</v>
      </c>
      <c r="E10" s="36">
        <v>9235</v>
      </c>
      <c r="F10" s="11">
        <v>0.2551175446835548</v>
      </c>
      <c r="G10" s="12">
        <v>8.6626962642122329E-3</v>
      </c>
    </row>
    <row r="11" spans="1:10" ht="14.65" customHeight="1" x14ac:dyDescent="0.25">
      <c r="A11" s="13">
        <v>2</v>
      </c>
      <c r="B11" s="14" t="s">
        <v>122</v>
      </c>
      <c r="C11" s="37">
        <v>5256</v>
      </c>
      <c r="D11" s="15">
        <v>0.13291187255025919</v>
      </c>
      <c r="E11" s="37">
        <v>8584</v>
      </c>
      <c r="F11" s="15">
        <v>0.237133622475759</v>
      </c>
      <c r="G11" s="16">
        <v>-0.38769804287045662</v>
      </c>
    </row>
    <row r="12" spans="1:10" ht="14.65" customHeight="1" x14ac:dyDescent="0.25">
      <c r="A12" s="9">
        <v>3</v>
      </c>
      <c r="B12" s="10" t="s">
        <v>112</v>
      </c>
      <c r="C12" s="36">
        <v>3589</v>
      </c>
      <c r="D12" s="11">
        <v>9.075736502718422E-2</v>
      </c>
      <c r="E12" s="36">
        <v>0</v>
      </c>
      <c r="F12" s="11">
        <v>0</v>
      </c>
      <c r="G12" s="12"/>
    </row>
    <row r="13" spans="1:10" ht="14.65" customHeight="1" x14ac:dyDescent="0.25">
      <c r="A13" s="13">
        <v>4</v>
      </c>
      <c r="B13" s="14" t="s">
        <v>43</v>
      </c>
      <c r="C13" s="37">
        <v>2771</v>
      </c>
      <c r="D13" s="15">
        <v>7.0072069793905678E-2</v>
      </c>
      <c r="E13" s="37">
        <v>2234</v>
      </c>
      <c r="F13" s="15">
        <v>6.1714412000331502E-2</v>
      </c>
      <c r="G13" s="16">
        <v>0.24037600716204111</v>
      </c>
    </row>
    <row r="14" spans="1:10" ht="14.65" customHeight="1" x14ac:dyDescent="0.25">
      <c r="A14" s="9">
        <v>5</v>
      </c>
      <c r="B14" s="10" t="s">
        <v>18</v>
      </c>
      <c r="C14" s="36">
        <v>2307</v>
      </c>
      <c r="D14" s="11">
        <v>5.8338601593121757E-2</v>
      </c>
      <c r="E14" s="36">
        <v>2362</v>
      </c>
      <c r="F14" s="11">
        <v>6.5250421282355864E-2</v>
      </c>
      <c r="G14" s="12">
        <v>-2.3285351397121068E-2</v>
      </c>
    </row>
    <row r="15" spans="1:10" ht="14.65" customHeight="1" x14ac:dyDescent="0.25">
      <c r="A15" s="13">
        <v>6</v>
      </c>
      <c r="B15" s="14" t="s">
        <v>50</v>
      </c>
      <c r="C15" s="37">
        <v>2048</v>
      </c>
      <c r="D15" s="15">
        <v>5.17891010241497E-2</v>
      </c>
      <c r="E15" s="37">
        <v>1599</v>
      </c>
      <c r="F15" s="15">
        <v>4.4172490952788752E-2</v>
      </c>
      <c r="G15" s="16">
        <v>0.28080050031269543</v>
      </c>
    </row>
    <row r="16" spans="1:10" ht="14.65" customHeight="1" x14ac:dyDescent="0.25">
      <c r="A16" s="9">
        <v>7</v>
      </c>
      <c r="B16" s="10" t="s">
        <v>30</v>
      </c>
      <c r="C16" s="36">
        <v>1943</v>
      </c>
      <c r="D16" s="11">
        <v>4.9133898090782654E-2</v>
      </c>
      <c r="E16" s="36">
        <v>1589</v>
      </c>
      <c r="F16" s="11">
        <v>4.3896240227630598E-2</v>
      </c>
      <c r="G16" s="12">
        <v>0.22278162366268095</v>
      </c>
    </row>
    <row r="17" spans="1:7" ht="14.65" customHeight="1" x14ac:dyDescent="0.25">
      <c r="A17" s="13">
        <v>8</v>
      </c>
      <c r="B17" s="14" t="s">
        <v>49</v>
      </c>
      <c r="C17" s="37">
        <v>1673</v>
      </c>
      <c r="D17" s="15">
        <v>4.2306233404981665E-2</v>
      </c>
      <c r="E17" s="37">
        <v>1053</v>
      </c>
      <c r="F17" s="15">
        <v>2.9089201359153567E-2</v>
      </c>
      <c r="G17" s="16">
        <v>0.58879392212725556</v>
      </c>
    </row>
    <row r="18" spans="1:7" ht="14.65" customHeight="1" x14ac:dyDescent="0.25">
      <c r="A18" s="9">
        <v>9</v>
      </c>
      <c r="B18" s="10" t="s">
        <v>28</v>
      </c>
      <c r="C18" s="36">
        <v>1198</v>
      </c>
      <c r="D18" s="11">
        <v>3.0294601087368821E-2</v>
      </c>
      <c r="E18" s="36">
        <v>1119</v>
      </c>
      <c r="F18" s="11">
        <v>3.091245614519738E-2</v>
      </c>
      <c r="G18" s="12">
        <v>7.0598748882931162E-2</v>
      </c>
    </row>
    <row r="19" spans="1:7" ht="14.65" customHeight="1" x14ac:dyDescent="0.25">
      <c r="A19" s="13">
        <v>10</v>
      </c>
      <c r="B19" s="14" t="s">
        <v>74</v>
      </c>
      <c r="C19" s="37">
        <v>694</v>
      </c>
      <c r="D19" s="15">
        <v>1.754962700720698E-2</v>
      </c>
      <c r="E19" s="37">
        <v>667</v>
      </c>
      <c r="F19" s="15">
        <v>1.8425923368048842E-2</v>
      </c>
      <c r="G19" s="16">
        <v>4.0479760119940034E-2</v>
      </c>
    </row>
    <row r="20" spans="1:7" ht="14.65" customHeight="1" x14ac:dyDescent="0.25">
      <c r="A20" s="9">
        <v>11</v>
      </c>
      <c r="B20" s="10" t="s">
        <v>29</v>
      </c>
      <c r="C20" s="36">
        <v>688</v>
      </c>
      <c r="D20" s="11">
        <v>1.7397901125300291E-2</v>
      </c>
      <c r="E20" s="36">
        <v>699</v>
      </c>
      <c r="F20" s="11">
        <v>1.9309925688554934E-2</v>
      </c>
      <c r="G20" s="12">
        <v>-1.5736766809728131E-2</v>
      </c>
    </row>
    <row r="21" spans="1:7" ht="14.65" customHeight="1" x14ac:dyDescent="0.25">
      <c r="A21" s="13">
        <v>12</v>
      </c>
      <c r="B21" s="14" t="s">
        <v>95</v>
      </c>
      <c r="C21" s="37">
        <v>665</v>
      </c>
      <c r="D21" s="15">
        <v>1.6816285244657985E-2</v>
      </c>
      <c r="E21" s="37">
        <v>428</v>
      </c>
      <c r="F21" s="15">
        <v>1.1823531036768972E-2</v>
      </c>
      <c r="G21" s="16">
        <v>0.55373831775700944</v>
      </c>
    </row>
    <row r="22" spans="1:7" ht="14.65" customHeight="1" x14ac:dyDescent="0.25">
      <c r="A22" s="9">
        <v>13</v>
      </c>
      <c r="B22" s="10" t="s">
        <v>47</v>
      </c>
      <c r="C22" s="36">
        <v>651</v>
      </c>
      <c r="D22" s="11">
        <v>1.646225818687571E-2</v>
      </c>
      <c r="E22" s="36">
        <v>645</v>
      </c>
      <c r="F22" s="11">
        <v>1.7818171772700904E-2</v>
      </c>
      <c r="G22" s="12">
        <v>9.302325581395321E-3</v>
      </c>
    </row>
    <row r="23" spans="1:7" ht="14.65" customHeight="1" x14ac:dyDescent="0.25">
      <c r="A23" s="13">
        <v>14</v>
      </c>
      <c r="B23" s="14" t="s">
        <v>92</v>
      </c>
      <c r="C23" s="37">
        <v>476</v>
      </c>
      <c r="D23" s="15">
        <v>1.2036919964597294E-2</v>
      </c>
      <c r="E23" s="37">
        <v>311</v>
      </c>
      <c r="F23" s="15">
        <v>8.591397552418575E-3</v>
      </c>
      <c r="G23" s="16">
        <v>0.53054662379421225</v>
      </c>
    </row>
    <row r="24" spans="1:7" ht="14.65" customHeight="1" x14ac:dyDescent="0.25">
      <c r="A24" s="9">
        <v>15</v>
      </c>
      <c r="B24" s="10" t="s">
        <v>113</v>
      </c>
      <c r="C24" s="36">
        <v>418</v>
      </c>
      <c r="D24" s="11">
        <v>1.0570236439499305E-2</v>
      </c>
      <c r="E24" s="36">
        <v>412</v>
      </c>
      <c r="F24" s="11">
        <v>1.1381529876515925E-2</v>
      </c>
      <c r="G24" s="12">
        <v>1.4563106796116498E-2</v>
      </c>
    </row>
    <row r="25" spans="1:7" ht="14.65" customHeight="1" x14ac:dyDescent="0.25">
      <c r="A25" s="13">
        <v>16</v>
      </c>
      <c r="B25" s="14" t="s">
        <v>110</v>
      </c>
      <c r="C25" s="37">
        <v>392</v>
      </c>
      <c r="D25" s="15">
        <v>9.9127576179036548E-3</v>
      </c>
      <c r="E25" s="37">
        <v>380</v>
      </c>
      <c r="F25" s="15">
        <v>1.0497527556009835E-2</v>
      </c>
      <c r="G25" s="16">
        <v>3.1578947368421151E-2</v>
      </c>
    </row>
    <row r="26" spans="1:7" ht="14.65" customHeight="1" x14ac:dyDescent="0.25">
      <c r="A26" s="9"/>
      <c r="B26" s="10" t="s">
        <v>115</v>
      </c>
      <c r="C26" s="36">
        <v>392</v>
      </c>
      <c r="D26" s="11">
        <v>9.9127576179036548E-3</v>
      </c>
      <c r="E26" s="36">
        <v>103</v>
      </c>
      <c r="F26" s="11">
        <v>2.8453824691289814E-3</v>
      </c>
      <c r="G26" s="12">
        <v>2.8058252427184467</v>
      </c>
    </row>
    <row r="27" spans="1:7" ht="14.65" customHeight="1" x14ac:dyDescent="0.25">
      <c r="A27" s="13">
        <v>18</v>
      </c>
      <c r="B27" s="14" t="s">
        <v>75</v>
      </c>
      <c r="C27" s="37">
        <v>330</v>
      </c>
      <c r="D27" s="15">
        <v>8.3449235048678721E-3</v>
      </c>
      <c r="E27" s="37">
        <v>345</v>
      </c>
      <c r="F27" s="15">
        <v>9.5306500179562978E-3</v>
      </c>
      <c r="G27" s="16">
        <v>-4.3478260869565188E-2</v>
      </c>
    </row>
    <row r="28" spans="1:7" ht="14.65" customHeight="1" x14ac:dyDescent="0.25">
      <c r="A28" s="9">
        <v>19</v>
      </c>
      <c r="B28" s="10" t="s">
        <v>51</v>
      </c>
      <c r="C28" s="36">
        <v>321</v>
      </c>
      <c r="D28" s="11">
        <v>8.1173346820078394E-3</v>
      </c>
      <c r="E28" s="36">
        <v>366</v>
      </c>
      <c r="F28" s="11">
        <v>1.0110776540788419E-2</v>
      </c>
      <c r="G28" s="12">
        <v>-0.12295081967213117</v>
      </c>
    </row>
    <row r="29" spans="1:7" ht="14.65" customHeight="1" x14ac:dyDescent="0.25">
      <c r="A29" s="13">
        <v>20</v>
      </c>
      <c r="B29" s="14" t="s">
        <v>109</v>
      </c>
      <c r="C29" s="37">
        <v>252</v>
      </c>
      <c r="D29" s="15">
        <v>6.3724870400809208E-3</v>
      </c>
      <c r="E29" s="37">
        <v>273</v>
      </c>
      <c r="F29" s="15">
        <v>7.5416447968175921E-3</v>
      </c>
      <c r="G29" s="16">
        <v>-7.6923076923076872E-2</v>
      </c>
    </row>
    <row r="30" spans="1:7" ht="14.65" customHeight="1" x14ac:dyDescent="0.25">
      <c r="A30" s="31"/>
      <c r="B30" s="20" t="s">
        <v>84</v>
      </c>
      <c r="C30" s="38">
        <f>C31-SUM(C10:C29)</f>
        <v>4166</v>
      </c>
      <c r="D30" s="21">
        <f>C30/C31</f>
        <v>0.10534833733721077</v>
      </c>
      <c r="E30" s="38">
        <f>E31-SUM(E10:E29)</f>
        <v>3795</v>
      </c>
      <c r="F30" s="21">
        <f>E30/E31</f>
        <v>0.10483715019751927</v>
      </c>
      <c r="G30" s="22">
        <f>C30/E30-1</f>
        <v>9.7760210803689018E-2</v>
      </c>
    </row>
    <row r="31" spans="1:7" ht="14.65" customHeight="1" x14ac:dyDescent="0.25">
      <c r="A31" s="23"/>
      <c r="B31" s="24" t="s">
        <v>85</v>
      </c>
      <c r="C31" s="39">
        <v>39545</v>
      </c>
      <c r="D31" s="25">
        <v>1</v>
      </c>
      <c r="E31" s="39">
        <v>36199</v>
      </c>
      <c r="F31" s="25">
        <v>1.0000000000000007</v>
      </c>
      <c r="G31" s="26">
        <v>9.2433492637918224E-2</v>
      </c>
    </row>
    <row r="32" spans="1:7" ht="12" customHeight="1" x14ac:dyDescent="0.25">
      <c r="A32" s="27" t="s">
        <v>10</v>
      </c>
      <c r="B32" s="6"/>
      <c r="C32" s="6"/>
      <c r="D32" s="6"/>
      <c r="E32" s="6"/>
      <c r="F32" s="6"/>
      <c r="G32" s="6"/>
    </row>
    <row r="33" spans="1:7" x14ac:dyDescent="0.25">
      <c r="A33" s="50" t="s">
        <v>45</v>
      </c>
      <c r="B33" s="6"/>
      <c r="C33" s="6"/>
      <c r="D33" s="6"/>
      <c r="E33" s="6"/>
      <c r="F33" s="6"/>
      <c r="G33" s="6"/>
    </row>
    <row r="34" spans="1:7" x14ac:dyDescent="0.25">
      <c r="A34" s="7"/>
      <c r="B34" s="6"/>
      <c r="C34" s="6"/>
      <c r="D34" s="6"/>
      <c r="E34" s="6"/>
      <c r="F34" s="6"/>
      <c r="G34" s="6"/>
    </row>
  </sheetData>
  <mergeCells count="12">
    <mergeCell ref="A2:G2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  <mergeCell ref="A3:G3"/>
  </mergeCells>
  <conditionalFormatting sqref="C10:G29">
    <cfRule type="cellIs" dxfId="5" priority="4" operator="equal">
      <formula>0</formula>
    </cfRule>
  </conditionalFormatting>
  <conditionalFormatting sqref="G10:G31">
    <cfRule type="cellIs" dxfId="4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1"/>
  <sheetViews>
    <sheetView showGridLines="0" zoomScaleNormal="100" workbookViewId="0"/>
  </sheetViews>
  <sheetFormatPr defaultRowHeight="15" x14ac:dyDescent="0.25"/>
  <cols>
    <col min="1" max="1" width="8" customWidth="1"/>
    <col min="2" max="2" width="22.28515625" bestFit="1" customWidth="1"/>
    <col min="3" max="7" width="11.7109375" customWidth="1"/>
    <col min="8" max="9" width="9" customWidth="1"/>
  </cols>
  <sheetData>
    <row r="1" spans="1:9" x14ac:dyDescent="0.25">
      <c r="A1" s="6" t="s">
        <v>24</v>
      </c>
      <c r="B1" s="6"/>
      <c r="C1" s="6"/>
      <c r="D1" s="6"/>
      <c r="E1" s="6"/>
      <c r="F1" s="6"/>
      <c r="G1" s="42">
        <v>46241</v>
      </c>
    </row>
    <row r="2" spans="1:9" ht="14.65" customHeight="1" x14ac:dyDescent="0.25">
      <c r="A2" s="79" t="s">
        <v>31</v>
      </c>
      <c r="B2" s="79"/>
      <c r="C2" s="79"/>
      <c r="D2" s="79"/>
      <c r="E2" s="79"/>
      <c r="F2" s="79"/>
      <c r="G2" s="79"/>
      <c r="H2" s="2"/>
      <c r="I2" s="2"/>
    </row>
    <row r="3" spans="1:9" ht="14.65" customHeight="1" thickBot="1" x14ac:dyDescent="0.3">
      <c r="A3" s="98" t="s">
        <v>99</v>
      </c>
      <c r="B3" s="98"/>
      <c r="C3" s="98"/>
      <c r="D3" s="98"/>
      <c r="E3" s="98"/>
      <c r="F3" s="98"/>
      <c r="G3" s="98"/>
      <c r="H3" s="5"/>
    </row>
    <row r="4" spans="1:9" ht="14.65" customHeight="1" x14ac:dyDescent="0.25">
      <c r="A4" s="80" t="s">
        <v>0</v>
      </c>
      <c r="B4" s="80" t="s">
        <v>1</v>
      </c>
      <c r="C4" s="82" t="s">
        <v>120</v>
      </c>
      <c r="D4" s="83"/>
      <c r="E4" s="83"/>
      <c r="F4" s="83"/>
      <c r="G4" s="84"/>
    </row>
    <row r="5" spans="1:9" ht="14.65" customHeight="1" thickBot="1" x14ac:dyDescent="0.3">
      <c r="A5" s="81"/>
      <c r="B5" s="81"/>
      <c r="C5" s="85" t="s">
        <v>121</v>
      </c>
      <c r="D5" s="86"/>
      <c r="E5" s="86"/>
      <c r="F5" s="86"/>
      <c r="G5" s="87"/>
    </row>
    <row r="6" spans="1:9" ht="14.65" customHeight="1" x14ac:dyDescent="0.25">
      <c r="A6" s="81"/>
      <c r="B6" s="81"/>
      <c r="C6" s="88">
        <v>2026</v>
      </c>
      <c r="D6" s="89"/>
      <c r="E6" s="88">
        <v>2025</v>
      </c>
      <c r="F6" s="89"/>
      <c r="G6" s="92" t="s">
        <v>3</v>
      </c>
    </row>
    <row r="7" spans="1:9" ht="14.25" customHeight="1" thickBot="1" x14ac:dyDescent="0.3">
      <c r="A7" s="99" t="s">
        <v>4</v>
      </c>
      <c r="B7" s="99" t="s">
        <v>5</v>
      </c>
      <c r="C7" s="90"/>
      <c r="D7" s="91"/>
      <c r="E7" s="90"/>
      <c r="F7" s="91"/>
      <c r="G7" s="93"/>
    </row>
    <row r="8" spans="1:9" ht="14.65" customHeight="1" x14ac:dyDescent="0.2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6" t="s">
        <v>7</v>
      </c>
    </row>
    <row r="9" spans="1:9" ht="14.65" customHeight="1" thickBot="1" x14ac:dyDescent="0.3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7"/>
    </row>
    <row r="10" spans="1:9" ht="14.65" customHeight="1" x14ac:dyDescent="0.25">
      <c r="A10" s="9">
        <v>1</v>
      </c>
      <c r="B10" s="10" t="s">
        <v>76</v>
      </c>
      <c r="C10" s="36">
        <v>991</v>
      </c>
      <c r="D10" s="11">
        <v>0.2761984392419175</v>
      </c>
      <c r="E10" s="36">
        <v>1275</v>
      </c>
      <c r="F10" s="11">
        <v>0.25846340968984388</v>
      </c>
      <c r="G10" s="12">
        <v>-0.22274509803921572</v>
      </c>
    </row>
    <row r="11" spans="1:9" ht="14.65" customHeight="1" x14ac:dyDescent="0.25">
      <c r="A11" s="13">
        <v>2</v>
      </c>
      <c r="B11" s="14" t="s">
        <v>77</v>
      </c>
      <c r="C11" s="37">
        <v>471</v>
      </c>
      <c r="D11" s="15">
        <v>0.13127090301003344</v>
      </c>
      <c r="E11" s="37">
        <v>778</v>
      </c>
      <c r="F11" s="15">
        <v>0.15771335901074396</v>
      </c>
      <c r="G11" s="16">
        <v>-0.3946015424164524</v>
      </c>
    </row>
    <row r="12" spans="1:9" ht="14.65" customHeight="1" x14ac:dyDescent="0.25">
      <c r="A12" s="9">
        <v>3</v>
      </c>
      <c r="B12" s="10" t="s">
        <v>80</v>
      </c>
      <c r="C12" s="36">
        <v>329</v>
      </c>
      <c r="D12" s="11">
        <v>9.1694537346711263E-2</v>
      </c>
      <c r="E12" s="36">
        <v>156</v>
      </c>
      <c r="F12" s="11">
        <v>3.1623758362051488E-2</v>
      </c>
      <c r="G12" s="12">
        <v>1.108974358974359</v>
      </c>
    </row>
    <row r="13" spans="1:9" ht="14.65" customHeight="1" x14ac:dyDescent="0.25">
      <c r="A13" s="13">
        <v>4</v>
      </c>
      <c r="B13" s="14" t="s">
        <v>13</v>
      </c>
      <c r="C13" s="37">
        <v>210</v>
      </c>
      <c r="D13" s="15">
        <v>5.8528428093645488E-2</v>
      </c>
      <c r="E13" s="37">
        <v>369</v>
      </c>
      <c r="F13" s="15">
        <v>7.4802351510237175E-2</v>
      </c>
      <c r="G13" s="16">
        <v>-0.43089430894308944</v>
      </c>
    </row>
    <row r="14" spans="1:9" ht="14.65" customHeight="1" x14ac:dyDescent="0.25">
      <c r="A14" s="9">
        <v>5</v>
      </c>
      <c r="B14" s="10" t="s">
        <v>81</v>
      </c>
      <c r="C14" s="36">
        <v>195</v>
      </c>
      <c r="D14" s="11">
        <v>5.434782608695652E-2</v>
      </c>
      <c r="E14" s="36">
        <v>104</v>
      </c>
      <c r="F14" s="11">
        <v>2.1082505574700993E-2</v>
      </c>
      <c r="G14" s="12">
        <v>0.875</v>
      </c>
    </row>
    <row r="15" spans="1:9" ht="14.65" customHeight="1" x14ac:dyDescent="0.25">
      <c r="A15" s="13">
        <v>6</v>
      </c>
      <c r="B15" s="14" t="s">
        <v>78</v>
      </c>
      <c r="C15" s="37">
        <v>173</v>
      </c>
      <c r="D15" s="15">
        <v>4.821627647714604E-2</v>
      </c>
      <c r="E15" s="37">
        <v>392</v>
      </c>
      <c r="F15" s="15">
        <v>7.9464828704642207E-2</v>
      </c>
      <c r="G15" s="16">
        <v>-0.55867346938775508</v>
      </c>
    </row>
    <row r="16" spans="1:9" ht="14.65" customHeight="1" x14ac:dyDescent="0.25">
      <c r="A16" s="9">
        <v>7</v>
      </c>
      <c r="B16" s="10" t="s">
        <v>18</v>
      </c>
      <c r="C16" s="36">
        <v>128</v>
      </c>
      <c r="D16" s="11">
        <v>3.5674470457079152E-2</v>
      </c>
      <c r="E16" s="36">
        <v>262</v>
      </c>
      <c r="F16" s="11">
        <v>5.3111696736265965E-2</v>
      </c>
      <c r="G16" s="12">
        <v>-0.51145038167938939</v>
      </c>
    </row>
    <row r="17" spans="1:8" ht="14.65" customHeight="1" x14ac:dyDescent="0.25">
      <c r="A17" s="13">
        <v>8</v>
      </c>
      <c r="B17" s="14" t="s">
        <v>83</v>
      </c>
      <c r="C17" s="37">
        <v>95</v>
      </c>
      <c r="D17" s="15">
        <v>2.6477146042363432E-2</v>
      </c>
      <c r="E17" s="37">
        <v>101</v>
      </c>
      <c r="F17" s="15">
        <v>2.0474356375430772E-2</v>
      </c>
      <c r="G17" s="16">
        <v>-5.9405940594059459E-2</v>
      </c>
    </row>
    <row r="18" spans="1:8" ht="14.65" customHeight="1" x14ac:dyDescent="0.25">
      <c r="A18" s="9">
        <v>9</v>
      </c>
      <c r="B18" s="10" t="s">
        <v>79</v>
      </c>
      <c r="C18" s="36">
        <v>86</v>
      </c>
      <c r="D18" s="11">
        <v>2.3968784838350056E-2</v>
      </c>
      <c r="E18" s="36">
        <v>116</v>
      </c>
      <c r="F18" s="11">
        <v>2.3515102371781876E-2</v>
      </c>
      <c r="G18" s="12">
        <v>-0.25862068965517238</v>
      </c>
    </row>
    <row r="19" spans="1:8" ht="14.65" customHeight="1" x14ac:dyDescent="0.25">
      <c r="A19" s="13">
        <v>10</v>
      </c>
      <c r="B19" s="14" t="s">
        <v>82</v>
      </c>
      <c r="C19" s="37">
        <v>81</v>
      </c>
      <c r="D19" s="15">
        <v>2.25752508361204E-2</v>
      </c>
      <c r="E19" s="37">
        <v>217</v>
      </c>
      <c r="F19" s="15">
        <v>4.3989458747212648E-2</v>
      </c>
      <c r="G19" s="16">
        <v>-0.62672811059907829</v>
      </c>
    </row>
    <row r="20" spans="1:8" ht="14.65" customHeight="1" x14ac:dyDescent="0.25">
      <c r="A20" s="9">
        <v>11</v>
      </c>
      <c r="B20" s="10" t="s">
        <v>107</v>
      </c>
      <c r="C20" s="36">
        <v>68</v>
      </c>
      <c r="D20" s="11">
        <v>1.89520624303233E-2</v>
      </c>
      <c r="E20" s="36">
        <v>80</v>
      </c>
      <c r="F20" s="11">
        <v>1.6217311980539224E-2</v>
      </c>
      <c r="G20" s="12">
        <v>-0.15000000000000002</v>
      </c>
    </row>
    <row r="21" spans="1:8" ht="14.65" customHeight="1" x14ac:dyDescent="0.25">
      <c r="A21" s="13">
        <v>12</v>
      </c>
      <c r="B21" s="14" t="s">
        <v>22</v>
      </c>
      <c r="C21" s="37">
        <v>64</v>
      </c>
      <c r="D21" s="15">
        <v>1.7837235228539576E-2</v>
      </c>
      <c r="E21" s="37">
        <v>134</v>
      </c>
      <c r="F21" s="15">
        <v>2.7163997567403203E-2</v>
      </c>
      <c r="G21" s="16">
        <v>-0.52238805970149249</v>
      </c>
    </row>
    <row r="22" spans="1:8" ht="14.65" customHeight="1" x14ac:dyDescent="0.25">
      <c r="A22" s="9"/>
      <c r="B22" s="10" t="s">
        <v>108</v>
      </c>
      <c r="C22" s="36">
        <v>64</v>
      </c>
      <c r="D22" s="11">
        <v>1.7837235228539576E-2</v>
      </c>
      <c r="E22" s="36">
        <v>100</v>
      </c>
      <c r="F22" s="11">
        <v>2.0271639975674032E-2</v>
      </c>
      <c r="G22" s="12">
        <v>-0.36</v>
      </c>
    </row>
    <row r="23" spans="1:8" ht="14.65" customHeight="1" x14ac:dyDescent="0.25">
      <c r="A23" s="13">
        <v>14</v>
      </c>
      <c r="B23" s="14" t="s">
        <v>114</v>
      </c>
      <c r="C23" s="37">
        <v>62</v>
      </c>
      <c r="D23" s="15">
        <v>1.7279821627647716E-2</v>
      </c>
      <c r="E23" s="37">
        <v>79</v>
      </c>
      <c r="F23" s="15">
        <v>1.6014595580782484E-2</v>
      </c>
      <c r="G23" s="16">
        <v>-0.21518987341772156</v>
      </c>
    </row>
    <row r="24" spans="1:8" ht="14.65" customHeight="1" x14ac:dyDescent="0.25">
      <c r="A24" s="9">
        <v>15</v>
      </c>
      <c r="B24" s="10" t="s">
        <v>101</v>
      </c>
      <c r="C24" s="36">
        <v>50</v>
      </c>
      <c r="D24" s="11">
        <v>1.3935340022296544E-2</v>
      </c>
      <c r="E24" s="36">
        <v>31</v>
      </c>
      <c r="F24" s="11">
        <v>6.2842083924589502E-3</v>
      </c>
      <c r="G24" s="12">
        <v>0.61290322580645151</v>
      </c>
    </row>
    <row r="25" spans="1:8" ht="14.65" customHeight="1" x14ac:dyDescent="0.25">
      <c r="A25" s="32"/>
      <c r="B25" s="33" t="s">
        <v>84</v>
      </c>
      <c r="C25" s="43">
        <f>C26-SUM(C10:C24)</f>
        <v>521</v>
      </c>
      <c r="D25" s="34">
        <f>C25/C26</f>
        <v>0.14520624303232998</v>
      </c>
      <c r="E25" s="43">
        <f>E26-SUM(E10:E24)</f>
        <v>739</v>
      </c>
      <c r="F25" s="34">
        <f>E25/E26</f>
        <v>0.1498074194202311</v>
      </c>
      <c r="G25" s="35">
        <f>C25/E25-1</f>
        <v>-0.29499323410013534</v>
      </c>
    </row>
    <row r="26" spans="1:8" x14ac:dyDescent="0.25">
      <c r="A26" s="23"/>
      <c r="B26" s="24" t="s">
        <v>85</v>
      </c>
      <c r="C26" s="39">
        <v>3588</v>
      </c>
      <c r="D26" s="25">
        <v>1</v>
      </c>
      <c r="E26" s="39">
        <v>4933</v>
      </c>
      <c r="F26" s="25">
        <v>1.0000000000000004</v>
      </c>
      <c r="G26" s="26">
        <v>-0.27265355767281574</v>
      </c>
    </row>
    <row r="27" spans="1:8" x14ac:dyDescent="0.25">
      <c r="A27" s="27" t="s">
        <v>10</v>
      </c>
      <c r="B27" s="6"/>
      <c r="C27" s="6"/>
      <c r="D27" s="6"/>
      <c r="E27" s="6"/>
      <c r="F27" s="6"/>
      <c r="G27" s="6"/>
      <c r="H27" s="3"/>
    </row>
    <row r="28" spans="1:8" ht="13.5" customHeight="1" x14ac:dyDescent="0.25">
      <c r="A28" s="50" t="s">
        <v>45</v>
      </c>
      <c r="B28" s="6"/>
      <c r="C28" s="6"/>
      <c r="D28" s="6"/>
      <c r="E28" s="6"/>
      <c r="F28" s="6"/>
      <c r="G28" s="6"/>
    </row>
    <row r="29" spans="1:8" x14ac:dyDescent="0.25">
      <c r="A29" s="7"/>
      <c r="B29" s="6"/>
      <c r="C29" s="6"/>
      <c r="D29" s="6"/>
      <c r="E29" s="6"/>
      <c r="F29" s="6"/>
      <c r="G29" s="6"/>
    </row>
    <row r="49" spans="1:1" x14ac:dyDescent="0.25">
      <c r="A49" s="1"/>
    </row>
    <row r="50" spans="1:1" x14ac:dyDescent="0.25">
      <c r="A50" s="4"/>
    </row>
    <row r="51" spans="1:1" x14ac:dyDescent="0.25">
      <c r="A51" s="1"/>
    </row>
  </sheetData>
  <mergeCells count="12">
    <mergeCell ref="A2:G2"/>
    <mergeCell ref="A4:A6"/>
    <mergeCell ref="B4:B6"/>
    <mergeCell ref="C4:G4"/>
    <mergeCell ref="C5:G5"/>
    <mergeCell ref="G6:G7"/>
    <mergeCell ref="A7:A9"/>
    <mergeCell ref="B7:B9"/>
    <mergeCell ref="G8:G9"/>
    <mergeCell ref="C6:D7"/>
    <mergeCell ref="E6:F7"/>
    <mergeCell ref="A3:G3"/>
  </mergeCells>
  <conditionalFormatting sqref="C10:G24">
    <cfRule type="cellIs" dxfId="3" priority="8" operator="equal">
      <formula>0</formula>
    </cfRule>
  </conditionalFormatting>
  <conditionalFormatting sqref="G10:G26">
    <cfRule type="cellIs" dxfId="2" priority="7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ignoredErrors>
    <ignoredError sqref="D2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E152-119D-409B-A440-6EBEFE0DFA97}">
  <sheetPr>
    <pageSetUpPr fitToPage="1"/>
  </sheetPr>
  <dimension ref="A1:N32"/>
  <sheetViews>
    <sheetView showGridLines="0" zoomScaleNormal="100" workbookViewId="0">
      <selection activeCell="C4" sqref="C4:G5"/>
    </sheetView>
  </sheetViews>
  <sheetFormatPr defaultColWidth="9.28515625" defaultRowHeight="14.25" x14ac:dyDescent="0.2"/>
  <cols>
    <col min="1" max="1" width="8" style="6" customWidth="1"/>
    <col min="2" max="2" width="22.28515625" style="6" bestFit="1" customWidth="1"/>
    <col min="3" max="7" width="11.7109375" style="6" customWidth="1"/>
    <col min="8" max="9" width="9" style="6" customWidth="1"/>
    <col min="10" max="16384" width="9.28515625" style="6"/>
  </cols>
  <sheetData>
    <row r="1" spans="1:14" x14ac:dyDescent="0.2">
      <c r="A1" s="6" t="s">
        <v>24</v>
      </c>
      <c r="G1" s="42">
        <v>46274</v>
      </c>
    </row>
    <row r="2" spans="1:14" x14ac:dyDescent="0.2">
      <c r="A2" s="79" t="s">
        <v>32</v>
      </c>
      <c r="B2" s="79"/>
      <c r="C2" s="79"/>
      <c r="D2" s="79"/>
      <c r="E2" s="79"/>
      <c r="F2" s="79"/>
      <c r="G2" s="79"/>
    </row>
    <row r="3" spans="1:14" ht="15.75" thickBot="1" x14ac:dyDescent="0.25">
      <c r="A3" s="101" t="s">
        <v>100</v>
      </c>
      <c r="B3" s="101"/>
      <c r="C3" s="101"/>
      <c r="D3" s="101"/>
      <c r="E3" s="101"/>
      <c r="F3" s="101"/>
      <c r="G3" s="101"/>
      <c r="H3" s="44"/>
      <c r="I3" s="44"/>
      <c r="J3" s="44"/>
      <c r="K3" s="44"/>
      <c r="L3" s="44"/>
      <c r="M3" s="44"/>
      <c r="N3" s="44"/>
    </row>
    <row r="4" spans="1:14" ht="14.65" customHeight="1" x14ac:dyDescent="0.2">
      <c r="A4" s="80" t="s">
        <v>0</v>
      </c>
      <c r="B4" s="80" t="s">
        <v>1</v>
      </c>
      <c r="C4" s="82" t="s">
        <v>120</v>
      </c>
      <c r="D4" s="83"/>
      <c r="E4" s="83"/>
      <c r="F4" s="83"/>
      <c r="G4" s="84"/>
    </row>
    <row r="5" spans="1:14" ht="15" customHeight="1" thickBot="1" x14ac:dyDescent="0.25">
      <c r="A5" s="81"/>
      <c r="B5" s="81"/>
      <c r="C5" s="85" t="s">
        <v>121</v>
      </c>
      <c r="D5" s="86"/>
      <c r="E5" s="86"/>
      <c r="F5" s="86"/>
      <c r="G5" s="87"/>
    </row>
    <row r="6" spans="1:14" ht="15" customHeight="1" x14ac:dyDescent="0.2">
      <c r="A6" s="81"/>
      <c r="B6" s="81"/>
      <c r="C6" s="88">
        <v>2026</v>
      </c>
      <c r="D6" s="89"/>
      <c r="E6" s="88">
        <v>2025</v>
      </c>
      <c r="F6" s="89"/>
      <c r="G6" s="92" t="s">
        <v>3</v>
      </c>
    </row>
    <row r="7" spans="1:14" ht="15" customHeight="1" thickBot="1" x14ac:dyDescent="0.25">
      <c r="A7" s="99" t="s">
        <v>4</v>
      </c>
      <c r="B7" s="99" t="s">
        <v>5</v>
      </c>
      <c r="C7" s="90"/>
      <c r="D7" s="91"/>
      <c r="E7" s="90"/>
      <c r="F7" s="91"/>
      <c r="G7" s="93"/>
    </row>
    <row r="8" spans="1:14" ht="15" customHeight="1" x14ac:dyDescent="0.2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6" t="s">
        <v>7</v>
      </c>
    </row>
    <row r="9" spans="1:14" ht="15" customHeight="1" thickBot="1" x14ac:dyDescent="0.25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7"/>
    </row>
    <row r="10" spans="1:14" x14ac:dyDescent="0.2">
      <c r="A10" s="9">
        <v>1</v>
      </c>
      <c r="B10" s="10" t="s">
        <v>33</v>
      </c>
      <c r="C10" s="36">
        <v>810</v>
      </c>
      <c r="D10" s="11">
        <v>0.14326140785284755</v>
      </c>
      <c r="E10" s="36">
        <v>1082</v>
      </c>
      <c r="F10" s="11">
        <v>0.15143456962911125</v>
      </c>
      <c r="G10" s="12">
        <v>-0.25138632162661734</v>
      </c>
    </row>
    <row r="11" spans="1:14" x14ac:dyDescent="0.2">
      <c r="A11" s="13">
        <v>2</v>
      </c>
      <c r="B11" s="14" t="s">
        <v>34</v>
      </c>
      <c r="C11" s="37">
        <v>678</v>
      </c>
      <c r="D11" s="15">
        <v>0.11991510435090201</v>
      </c>
      <c r="E11" s="37">
        <v>905</v>
      </c>
      <c r="F11" s="15">
        <v>0.12666200139958012</v>
      </c>
      <c r="G11" s="16">
        <v>-0.25082872928176791</v>
      </c>
    </row>
    <row r="12" spans="1:14" x14ac:dyDescent="0.2">
      <c r="A12" s="9">
        <v>3</v>
      </c>
      <c r="B12" s="10" t="s">
        <v>37</v>
      </c>
      <c r="C12" s="36">
        <v>511</v>
      </c>
      <c r="D12" s="11">
        <v>9.0378493102228508E-2</v>
      </c>
      <c r="E12" s="36">
        <v>685</v>
      </c>
      <c r="F12" s="11">
        <v>9.5871238628411473E-2</v>
      </c>
      <c r="G12" s="12">
        <v>-0.25401459854014596</v>
      </c>
    </row>
    <row r="13" spans="1:14" x14ac:dyDescent="0.2">
      <c r="A13" s="13">
        <v>4</v>
      </c>
      <c r="B13" s="14" t="s">
        <v>36</v>
      </c>
      <c r="C13" s="37">
        <v>434</v>
      </c>
      <c r="D13" s="15">
        <v>7.6759816059426958E-2</v>
      </c>
      <c r="E13" s="37">
        <v>654</v>
      </c>
      <c r="F13" s="15">
        <v>9.1532540237928617E-2</v>
      </c>
      <c r="G13" s="16">
        <v>-0.33639143730886845</v>
      </c>
    </row>
    <row r="14" spans="1:14" x14ac:dyDescent="0.2">
      <c r="A14" s="9">
        <v>5</v>
      </c>
      <c r="B14" s="10" t="s">
        <v>35</v>
      </c>
      <c r="C14" s="36">
        <v>338</v>
      </c>
      <c r="D14" s="11">
        <v>5.9780686239830211E-2</v>
      </c>
      <c r="E14" s="36">
        <v>531</v>
      </c>
      <c r="F14" s="11">
        <v>7.4317704688593417E-2</v>
      </c>
      <c r="G14" s="12">
        <v>-0.36346516007532959</v>
      </c>
    </row>
    <row r="15" spans="1:14" x14ac:dyDescent="0.2">
      <c r="A15" s="13">
        <v>6</v>
      </c>
      <c r="B15" s="14" t="s">
        <v>106</v>
      </c>
      <c r="C15" s="37">
        <v>324</v>
      </c>
      <c r="D15" s="15">
        <v>5.730456314113902E-2</v>
      </c>
      <c r="E15" s="37">
        <v>487</v>
      </c>
      <c r="F15" s="15">
        <v>6.8159552134359688E-2</v>
      </c>
      <c r="G15" s="16">
        <v>-0.3347022587268994</v>
      </c>
    </row>
    <row r="16" spans="1:14" x14ac:dyDescent="0.2">
      <c r="A16" s="9">
        <v>7</v>
      </c>
      <c r="B16" s="10" t="s">
        <v>48</v>
      </c>
      <c r="C16" s="36">
        <v>278</v>
      </c>
      <c r="D16" s="11">
        <v>4.9168730102582242E-2</v>
      </c>
      <c r="E16" s="36">
        <v>406</v>
      </c>
      <c r="F16" s="11">
        <v>5.682295311406578E-2</v>
      </c>
      <c r="G16" s="12">
        <v>-0.31527093596059108</v>
      </c>
    </row>
    <row r="17" spans="1:8" x14ac:dyDescent="0.2">
      <c r="A17" s="13">
        <v>8</v>
      </c>
      <c r="B17" s="14" t="s">
        <v>94</v>
      </c>
      <c r="C17" s="37">
        <v>275</v>
      </c>
      <c r="D17" s="15">
        <v>4.8638132295719845E-2</v>
      </c>
      <c r="E17" s="37">
        <v>135</v>
      </c>
      <c r="F17" s="15">
        <v>1.8894331700489854E-2</v>
      </c>
      <c r="G17" s="16">
        <v>1.0370370370370372</v>
      </c>
    </row>
    <row r="18" spans="1:8" x14ac:dyDescent="0.2">
      <c r="A18" s="9">
        <v>9</v>
      </c>
      <c r="B18" s="10" t="s">
        <v>72</v>
      </c>
      <c r="C18" s="36">
        <v>271</v>
      </c>
      <c r="D18" s="11">
        <v>4.7930668553236647E-2</v>
      </c>
      <c r="E18" s="36">
        <v>343</v>
      </c>
      <c r="F18" s="11">
        <v>4.8005598320503849E-2</v>
      </c>
      <c r="G18" s="12">
        <v>-0.20991253644314867</v>
      </c>
    </row>
    <row r="19" spans="1:8" x14ac:dyDescent="0.2">
      <c r="A19" s="13">
        <v>10</v>
      </c>
      <c r="B19" s="14" t="s">
        <v>52</v>
      </c>
      <c r="C19" s="37">
        <v>243</v>
      </c>
      <c r="D19" s="15">
        <v>4.2978422355854265E-2</v>
      </c>
      <c r="E19" s="37">
        <v>272</v>
      </c>
      <c r="F19" s="15">
        <v>3.8068579426172151E-2</v>
      </c>
      <c r="G19" s="16">
        <v>-0.10661764705882348</v>
      </c>
    </row>
    <row r="20" spans="1:8" x14ac:dyDescent="0.2">
      <c r="A20" s="9">
        <v>11</v>
      </c>
      <c r="B20" s="10" t="s">
        <v>90</v>
      </c>
      <c r="C20" s="36">
        <v>168</v>
      </c>
      <c r="D20" s="11">
        <v>2.9713477184294304E-2</v>
      </c>
      <c r="E20" s="36">
        <v>181</v>
      </c>
      <c r="F20" s="11">
        <v>2.5332400279916026E-2</v>
      </c>
      <c r="G20" s="12">
        <v>-7.1823204419889541E-2</v>
      </c>
    </row>
    <row r="21" spans="1:8" x14ac:dyDescent="0.2">
      <c r="A21" s="13">
        <v>12</v>
      </c>
      <c r="B21" s="14" t="s">
        <v>38</v>
      </c>
      <c r="C21" s="37">
        <v>167</v>
      </c>
      <c r="D21" s="15">
        <v>2.9536611248673506E-2</v>
      </c>
      <c r="E21" s="37">
        <v>191</v>
      </c>
      <c r="F21" s="15">
        <v>2.6731980405878236E-2</v>
      </c>
      <c r="G21" s="16">
        <v>-0.12565445026178013</v>
      </c>
    </row>
    <row r="22" spans="1:8" x14ac:dyDescent="0.2">
      <c r="A22" s="9">
        <v>13</v>
      </c>
      <c r="B22" s="10" t="s">
        <v>91</v>
      </c>
      <c r="C22" s="36">
        <v>160</v>
      </c>
      <c r="D22" s="11">
        <v>2.8298549699327911E-2</v>
      </c>
      <c r="E22" s="36">
        <v>173</v>
      </c>
      <c r="F22" s="11">
        <v>2.4212736179146255E-2</v>
      </c>
      <c r="G22" s="12">
        <v>-7.5144508670520249E-2</v>
      </c>
    </row>
    <row r="23" spans="1:8" x14ac:dyDescent="0.2">
      <c r="A23" s="13">
        <v>14</v>
      </c>
      <c r="B23" s="14" t="s">
        <v>39</v>
      </c>
      <c r="C23" s="37">
        <v>157</v>
      </c>
      <c r="D23" s="15">
        <v>2.776795189246551E-2</v>
      </c>
      <c r="E23" s="37">
        <v>340</v>
      </c>
      <c r="F23" s="15">
        <v>4.7585724282715187E-2</v>
      </c>
      <c r="G23" s="16">
        <v>-0.53823529411764703</v>
      </c>
    </row>
    <row r="24" spans="1:8" x14ac:dyDescent="0.2">
      <c r="A24" s="9">
        <v>15</v>
      </c>
      <c r="B24" s="10" t="s">
        <v>117</v>
      </c>
      <c r="C24" s="36">
        <v>95</v>
      </c>
      <c r="D24" s="11">
        <v>1.6802263883975946E-2</v>
      </c>
      <c r="E24" s="36">
        <v>24</v>
      </c>
      <c r="F24" s="11">
        <v>3.3589923023093072E-3</v>
      </c>
      <c r="G24" s="12">
        <v>2.9583333333333335</v>
      </c>
    </row>
    <row r="25" spans="1:8" hidden="1" x14ac:dyDescent="0.2">
      <c r="A25" s="9"/>
      <c r="B25" s="10"/>
      <c r="C25" s="36"/>
      <c r="D25" s="18"/>
      <c r="E25" s="36"/>
      <c r="F25" s="18"/>
      <c r="G25" s="18"/>
    </row>
    <row r="26" spans="1:8" x14ac:dyDescent="0.2">
      <c r="A26" s="31"/>
      <c r="B26" s="20" t="s">
        <v>84</v>
      </c>
      <c r="C26" s="38">
        <f>C27-SUM(C10:C24)</f>
        <v>745</v>
      </c>
      <c r="D26" s="21">
        <f>C26/C27</f>
        <v>0.13176512203749557</v>
      </c>
      <c r="E26" s="38">
        <f>E27-SUM(E10:E24)</f>
        <v>736</v>
      </c>
      <c r="F26" s="21">
        <f>E26/E27</f>
        <v>0.10300909727081875</v>
      </c>
      <c r="G26" s="22">
        <f>C26/E26-1</f>
        <v>1.2228260869565188E-2</v>
      </c>
    </row>
    <row r="27" spans="1:8" x14ac:dyDescent="0.2">
      <c r="A27" s="23"/>
      <c r="B27" s="24" t="s">
        <v>85</v>
      </c>
      <c r="C27" s="39">
        <v>5654</v>
      </c>
      <c r="D27" s="25">
        <v>1</v>
      </c>
      <c r="E27" s="39">
        <v>7145</v>
      </c>
      <c r="F27" s="25">
        <v>1</v>
      </c>
      <c r="G27" s="26">
        <v>-0.20867739678096575</v>
      </c>
    </row>
    <row r="28" spans="1:8" x14ac:dyDescent="0.2">
      <c r="A28" s="49" t="s">
        <v>73</v>
      </c>
      <c r="H28" s="40"/>
    </row>
    <row r="29" spans="1:8" x14ac:dyDescent="0.2">
      <c r="A29" s="50" t="s">
        <v>40</v>
      </c>
    </row>
    <row r="30" spans="1:8" x14ac:dyDescent="0.2">
      <c r="A30" s="50" t="s">
        <v>45</v>
      </c>
    </row>
    <row r="31" spans="1:8" x14ac:dyDescent="0.2">
      <c r="A31" s="41"/>
    </row>
    <row r="32" spans="1:8" x14ac:dyDescent="0.2">
      <c r="A32" s="7"/>
    </row>
  </sheetData>
  <mergeCells count="12">
    <mergeCell ref="G6:G7"/>
    <mergeCell ref="A7:A9"/>
    <mergeCell ref="B7:B9"/>
    <mergeCell ref="G8:G9"/>
    <mergeCell ref="A2:G2"/>
    <mergeCell ref="A4:A6"/>
    <mergeCell ref="B4:B6"/>
    <mergeCell ref="C4:G4"/>
    <mergeCell ref="C5:G5"/>
    <mergeCell ref="C6:D7"/>
    <mergeCell ref="E6:F7"/>
    <mergeCell ref="A3:G3"/>
  </mergeCells>
  <conditionalFormatting sqref="C10:G25">
    <cfRule type="cellIs" dxfId="1" priority="2" operator="equal">
      <formula>0</formula>
    </cfRule>
  </conditionalFormatting>
  <conditionalFormatting sqref="G10:G27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ignoredErrors>
    <ignoredError sqref="D26:E2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Tabele zbiorcze</vt:lpstr>
      <vt:lpstr>Ranking PiN_DMC&gt;3,5T</vt:lpstr>
      <vt:lpstr>Ranking Naczepy DMC&gt;3,5T</vt:lpstr>
      <vt:lpstr>Przyczepy lekkie</vt:lpstr>
      <vt:lpstr>Ranking_P-CR</vt:lpstr>
      <vt:lpstr>Ranking_CR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2015-05-08T08:54:12Z</cp:lastPrinted>
  <dcterms:created xsi:type="dcterms:W3CDTF">2011-02-21T10:08:17Z</dcterms:created>
  <dcterms:modified xsi:type="dcterms:W3CDTF">2026-09-09T10:19:20Z</dcterms:modified>
</cp:coreProperties>
</file>